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!DOKAS\Rastai\2020\2020-07-01 KMSA atviri duomenys\tik klp\"/>
    </mc:Choice>
  </mc:AlternateContent>
  <bookViews>
    <workbookView xWindow="0" yWindow="0" windowWidth="20496" windowHeight="7752" tabRatio="663"/>
  </bookViews>
  <sheets>
    <sheet name="Klaipėdos apsk" sheetId="5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calcPr calcId="152511"/>
</workbook>
</file>

<file path=xl/calcChain.xml><?xml version="1.0" encoding="utf-8"?>
<calcChain xmlns="http://schemas.openxmlformats.org/spreadsheetml/2006/main">
  <c r="H66" i="5" l="1"/>
  <c r="H28" i="5"/>
  <c r="G9" i="5" l="1"/>
  <c r="G20" i="5"/>
  <c r="G21" i="5"/>
  <c r="G22" i="5"/>
  <c r="D5" i="5"/>
  <c r="D6" i="5"/>
  <c r="D7" i="5"/>
  <c r="D8" i="5"/>
  <c r="D9" i="5"/>
  <c r="D10" i="5"/>
  <c r="D11" i="5"/>
  <c r="D12" i="5"/>
  <c r="D13" i="5"/>
  <c r="D14" i="5"/>
  <c r="D15" i="5"/>
  <c r="D16" i="5"/>
  <c r="D17" i="5"/>
  <c r="D18" i="5"/>
  <c r="D19" i="5"/>
  <c r="D20" i="5"/>
  <c r="D21" i="5"/>
  <c r="D22" i="5"/>
  <c r="D4" i="5"/>
  <c r="H51" i="5" l="1"/>
  <c r="H54" i="5"/>
  <c r="G159" i="5" l="1"/>
  <c r="H159" i="5" s="1"/>
  <c r="G160" i="5"/>
  <c r="H160" i="5" s="1"/>
  <c r="H161" i="5"/>
  <c r="G162" i="5"/>
  <c r="H162" i="5" s="1"/>
  <c r="G163" i="5"/>
  <c r="H163" i="5" s="1"/>
  <c r="G165" i="5"/>
  <c r="H165" i="5" s="1"/>
  <c r="G166" i="5"/>
  <c r="H166" i="5" s="1"/>
  <c r="G167" i="5"/>
  <c r="H167" i="5" s="1"/>
  <c r="G168" i="5"/>
  <c r="H168" i="5" s="1"/>
  <c r="G169" i="5"/>
  <c r="H169" i="5" s="1"/>
  <c r="G170" i="5"/>
  <c r="H170" i="5" s="1"/>
  <c r="G171" i="5"/>
  <c r="H171" i="5" s="1"/>
  <c r="G172" i="5"/>
  <c r="H172" i="5" s="1"/>
  <c r="H173" i="5"/>
  <c r="G174" i="5"/>
  <c r="H174" i="5" s="1"/>
  <c r="H176" i="5"/>
  <c r="H177" i="5"/>
  <c r="H164" i="5"/>
  <c r="H175" i="5"/>
  <c r="G137" i="5"/>
  <c r="H137" i="5" s="1"/>
  <c r="G139" i="5"/>
  <c r="G140" i="5"/>
  <c r="G141" i="5"/>
  <c r="G143" i="5"/>
  <c r="G144" i="5"/>
  <c r="G145" i="5"/>
  <c r="G146" i="5"/>
  <c r="G147" i="5"/>
  <c r="G148" i="5"/>
  <c r="G149" i="5"/>
  <c r="G151" i="5"/>
  <c r="G152" i="5"/>
  <c r="G115" i="5"/>
  <c r="H115" i="5" s="1"/>
  <c r="G116" i="5"/>
  <c r="G118" i="5"/>
  <c r="G119" i="5"/>
  <c r="G121" i="5"/>
  <c r="G122" i="5"/>
  <c r="G123" i="5"/>
  <c r="G124" i="5"/>
  <c r="G125" i="5"/>
  <c r="G126" i="5"/>
  <c r="G127" i="5"/>
  <c r="G128" i="5"/>
  <c r="G129" i="5"/>
  <c r="G130" i="5"/>
  <c r="G93" i="5"/>
  <c r="H93" i="5" s="1"/>
  <c r="G94" i="5"/>
  <c r="G95" i="5"/>
  <c r="G96" i="5"/>
  <c r="G97" i="5"/>
  <c r="G99" i="5"/>
  <c r="G100" i="5"/>
  <c r="G101" i="5"/>
  <c r="G102" i="5"/>
  <c r="G103" i="5"/>
  <c r="G104" i="5"/>
  <c r="G105" i="5"/>
  <c r="G106" i="5"/>
  <c r="G107" i="5"/>
  <c r="G108" i="5"/>
  <c r="G71" i="5"/>
  <c r="H71" i="5" s="1"/>
  <c r="G73" i="5"/>
  <c r="G74" i="5"/>
  <c r="G75" i="5"/>
  <c r="G77" i="5"/>
  <c r="G78" i="5"/>
  <c r="G79" i="5"/>
  <c r="G80" i="5"/>
  <c r="G81" i="5"/>
  <c r="G82" i="5"/>
  <c r="G83" i="5"/>
  <c r="G85" i="5"/>
  <c r="G86" i="5"/>
  <c r="G49" i="5"/>
  <c r="H49" i="5" s="1"/>
  <c r="G50" i="5"/>
  <c r="G52" i="5"/>
  <c r="H52" i="5" s="1"/>
  <c r="G53" i="5"/>
  <c r="H53" i="5" s="1"/>
  <c r="G55" i="5"/>
  <c r="H55" i="5" s="1"/>
  <c r="G56" i="5"/>
  <c r="H56" i="5" s="1"/>
  <c r="G57" i="5"/>
  <c r="H57" i="5" s="1"/>
  <c r="G58" i="5"/>
  <c r="H58" i="5" s="1"/>
  <c r="G59" i="5"/>
  <c r="H59" i="5" s="1"/>
  <c r="G60" i="5"/>
  <c r="H60" i="5" s="1"/>
  <c r="G61" i="5"/>
  <c r="H61" i="5" s="1"/>
  <c r="G62" i="5"/>
  <c r="H62" i="5" s="1"/>
  <c r="H63" i="5"/>
  <c r="G64" i="5"/>
  <c r="H64" i="5" s="1"/>
  <c r="H65" i="5"/>
  <c r="H67" i="5"/>
  <c r="G27" i="5"/>
  <c r="H27" i="5" s="1"/>
  <c r="G29" i="5"/>
  <c r="G30" i="5"/>
  <c r="G31" i="5"/>
  <c r="H32" i="5"/>
  <c r="G33" i="5"/>
  <c r="G34" i="5"/>
  <c r="G35" i="5"/>
  <c r="G36" i="5"/>
  <c r="G37" i="5"/>
  <c r="G38" i="5"/>
  <c r="G39" i="5"/>
  <c r="G40" i="5"/>
  <c r="G41" i="5"/>
  <c r="G42" i="5"/>
  <c r="H43" i="5"/>
  <c r="H44" i="5"/>
  <c r="H29" i="5"/>
  <c r="H30" i="5"/>
  <c r="H45" i="5"/>
  <c r="G18" i="5" l="1"/>
  <c r="G14" i="5"/>
  <c r="G10" i="5"/>
  <c r="G19" i="5"/>
  <c r="G15" i="5"/>
  <c r="G11" i="5"/>
  <c r="G7" i="5"/>
  <c r="H38" i="5"/>
  <c r="H37" i="5"/>
  <c r="G6" i="5"/>
  <c r="H42" i="5"/>
  <c r="H34" i="5"/>
  <c r="H40" i="5"/>
  <c r="G17" i="5"/>
  <c r="H36" i="5"/>
  <c r="G13" i="5"/>
  <c r="H41" i="5"/>
  <c r="H33" i="5"/>
  <c r="H39" i="5"/>
  <c r="G16" i="5"/>
  <c r="H35" i="5"/>
  <c r="G12" i="5"/>
  <c r="H31" i="5"/>
  <c r="G8" i="5"/>
  <c r="G4" i="5"/>
  <c r="H50" i="5"/>
  <c r="G5" i="5"/>
  <c r="F5" i="5" l="1"/>
  <c r="F6" i="5"/>
  <c r="F7" i="5"/>
  <c r="F8" i="5"/>
  <c r="F9" i="5"/>
  <c r="F10" i="5"/>
  <c r="F11" i="5"/>
  <c r="F12" i="5"/>
  <c r="F13" i="5"/>
  <c r="F14" i="5"/>
  <c r="F15" i="5"/>
  <c r="F16" i="5"/>
  <c r="F17" i="5"/>
  <c r="F18" i="5"/>
  <c r="F19" i="5"/>
  <c r="F20" i="5"/>
  <c r="F21" i="5"/>
  <c r="F22" i="5"/>
  <c r="F4" i="5"/>
  <c r="E5" i="5"/>
  <c r="E6" i="5"/>
  <c r="E7" i="5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4" i="5"/>
  <c r="H155" i="5"/>
  <c r="H154" i="5"/>
  <c r="H153" i="5"/>
  <c r="H152" i="5"/>
  <c r="H151" i="5"/>
  <c r="H150" i="5"/>
  <c r="H149" i="5"/>
  <c r="H148" i="5"/>
  <c r="H147" i="5"/>
  <c r="H146" i="5"/>
  <c r="H145" i="5"/>
  <c r="H144" i="5"/>
  <c r="H143" i="5"/>
  <c r="H142" i="5"/>
  <c r="H141" i="5"/>
  <c r="H140" i="5"/>
  <c r="H139" i="5"/>
  <c r="H138" i="5"/>
  <c r="H133" i="5"/>
  <c r="H132" i="5"/>
  <c r="H131" i="5"/>
  <c r="H130" i="5"/>
  <c r="H129" i="5"/>
  <c r="H128" i="5"/>
  <c r="H127" i="5"/>
  <c r="H126" i="5"/>
  <c r="H125" i="5"/>
  <c r="H124" i="5"/>
  <c r="H123" i="5"/>
  <c r="H122" i="5"/>
  <c r="H121" i="5"/>
  <c r="H120" i="5"/>
  <c r="H119" i="5"/>
  <c r="H118" i="5"/>
  <c r="H117" i="5"/>
  <c r="H116" i="5"/>
  <c r="H111" i="5"/>
  <c r="H110" i="5"/>
  <c r="H109" i="5"/>
  <c r="H108" i="5"/>
  <c r="H107" i="5"/>
  <c r="H106" i="5"/>
  <c r="H105" i="5"/>
  <c r="H104" i="5"/>
  <c r="H103" i="5"/>
  <c r="H102" i="5"/>
  <c r="H101" i="5"/>
  <c r="H100" i="5"/>
  <c r="H99" i="5"/>
  <c r="H98" i="5"/>
  <c r="H97" i="5"/>
  <c r="H96" i="5"/>
  <c r="H95" i="5"/>
  <c r="H94" i="5"/>
  <c r="H89" i="5"/>
  <c r="H88" i="5"/>
  <c r="H87" i="5"/>
  <c r="H86" i="5"/>
  <c r="H85" i="5"/>
  <c r="H84" i="5"/>
  <c r="H83" i="5"/>
  <c r="H82" i="5"/>
  <c r="H81" i="5"/>
  <c r="H80" i="5"/>
  <c r="H79" i="5"/>
  <c r="H78" i="5"/>
  <c r="H77" i="5"/>
  <c r="H76" i="5"/>
  <c r="H75" i="5"/>
  <c r="H74" i="5"/>
  <c r="H73" i="5"/>
  <c r="H72" i="5"/>
  <c r="H22" i="5" l="1"/>
  <c r="H19" i="5"/>
  <c r="H15" i="5"/>
  <c r="H8" i="5"/>
  <c r="H4" i="5"/>
  <c r="H18" i="5"/>
  <c r="H12" i="5"/>
  <c r="H11" i="5"/>
  <c r="H6" i="5"/>
  <c r="H5" i="5"/>
  <c r="H9" i="5"/>
  <c r="H14" i="5"/>
  <c r="H20" i="5"/>
  <c r="H7" i="5"/>
  <c r="H13" i="5"/>
  <c r="H17" i="5"/>
  <c r="H10" i="5"/>
  <c r="H21" i="5"/>
  <c r="H16" i="5"/>
</calcChain>
</file>

<file path=xl/sharedStrings.xml><?xml version="1.0" encoding="utf-8"?>
<sst xmlns="http://schemas.openxmlformats.org/spreadsheetml/2006/main" count="397" uniqueCount="58">
  <si>
    <t>1.</t>
  </si>
  <si>
    <t>Popieriaus ir kartono, įskaitant pakuotes, atliekos</t>
  </si>
  <si>
    <t>2.</t>
  </si>
  <si>
    <t>Žaliosios atliekos</t>
  </si>
  <si>
    <t>3.</t>
  </si>
  <si>
    <t>Medienos, įskaitant pakuotes, atliekos</t>
  </si>
  <si>
    <t>4.</t>
  </si>
  <si>
    <t>5.</t>
  </si>
  <si>
    <t>6.</t>
  </si>
  <si>
    <t>Kitos komunalinės biologiškai skaidžios atliekos</t>
  </si>
  <si>
    <t>7.</t>
  </si>
  <si>
    <t>8.</t>
  </si>
  <si>
    <t>Plastikų, įskaitant pakuotes, atliekos</t>
  </si>
  <si>
    <t>9.</t>
  </si>
  <si>
    <t>Kombinuotų pakuočių atliekos</t>
  </si>
  <si>
    <t>10.</t>
  </si>
  <si>
    <t>Metalų, įskaitant pakuotes, atliekos</t>
  </si>
  <si>
    <t>11.</t>
  </si>
  <si>
    <t>Stiklo, įskaitant pakuotes, atliekos</t>
  </si>
  <si>
    <t>12.</t>
  </si>
  <si>
    <t>13.</t>
  </si>
  <si>
    <t>14.</t>
  </si>
  <si>
    <t>15.</t>
  </si>
  <si>
    <t>16.</t>
  </si>
  <si>
    <t>17.</t>
  </si>
  <si>
    <t>Atskirtos komunalinių atliekų rūšys</t>
  </si>
  <si>
    <t>procentais, %</t>
  </si>
  <si>
    <t>Biologiškai skaidžios maisto ir virtuvės atliekos</t>
  </si>
  <si>
    <t>Tekstilės atliekos</t>
  </si>
  <si>
    <t>Visos komunalinės biologiškai skaidžios atliekos**</t>
  </si>
  <si>
    <t>PET pakuočių atliekos</t>
  </si>
  <si>
    <t>Inertinės atliekos (keramika, betonas, akmenys ir panašiai)</t>
  </si>
  <si>
    <t>Kitos atsitiktinai į regioninį nepavojingųjų atliekų sąvartyną patekusios, į MBA, MA įrenginį priimtos nepavojingosios atliekos</t>
  </si>
  <si>
    <t>Atsitiktinai į regioninį nepavojingųjų atliekų sąvartyną patekusios, į MBA, MA įrenginį priimtos elektros ir elektroninės įrangos atliekos</t>
  </si>
  <si>
    <t>Atsitiktinai į regioninį nepavojingųjų atliekų sąvartyną patekusios, į MBA, MA įrenginį priimtos baterijų ir akumuliatorių atliekos</t>
  </si>
  <si>
    <t>Kitos atsitiktinai į regioninį nepavojingųjų atliekų sąvartyną patekusios, į MBA, MA įrenginį priimtos pavojingosios atliekos</t>
  </si>
  <si>
    <t>18.</t>
  </si>
  <si>
    <t>Kitos komunalinės atliekos (pavyzdžiui, higienos atliekos, avalynė, guma)***</t>
  </si>
  <si>
    <t>19.</t>
  </si>
  <si>
    <t>Visas tirtas mišrių komunalinių atliekų kiekis</t>
  </si>
  <si>
    <t>NR.</t>
  </si>
  <si>
    <t xml:space="preserve">RUDUO </t>
  </si>
  <si>
    <t>PAVASARIS</t>
  </si>
  <si>
    <t>VASARA</t>
  </si>
  <si>
    <t>ND</t>
  </si>
  <si>
    <t>ŽIEMA</t>
  </si>
  <si>
    <t>BENDRAS</t>
  </si>
  <si>
    <t>KLAIPĖDOS RATC</t>
  </si>
  <si>
    <t>Klaipėdos miesto savivaldybė</t>
  </si>
  <si>
    <t>Klaipėdos rajono savivaldybė</t>
  </si>
  <si>
    <t>Kretingos rajono savivaldybė</t>
  </si>
  <si>
    <t>Neringos miesto savivaldybė</t>
  </si>
  <si>
    <t>Palangos miesto savivaldybė</t>
  </si>
  <si>
    <t>Skuodo rajono savivaldybė</t>
  </si>
  <si>
    <t>Šilutės rajono savivaldybė</t>
  </si>
  <si>
    <t>PAVASARIS*</t>
  </si>
  <si>
    <t>*</t>
  </si>
  <si>
    <t xml:space="preserve"> Klaipėdos rajonas pavasarį atliekas siuntė į Gargždų rūšiavimo linija, tyrimai nebuvo atlikti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</si>
</sst>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u/>
      <sz val="11"/>
      <color theme="10"/>
      <name val="Calibri"/>
      <family val="2"/>
      <charset val="186"/>
      <scheme val="minor"/>
    </font>
    <font>
      <sz val="11"/>
      <color indexed="8"/>
      <name val="Calibri"/>
      <family val="2"/>
      <charset val="1"/>
    </font>
    <font>
      <sz val="11"/>
      <color rgb="FF000000"/>
      <name val="Calibri"/>
      <family val="2"/>
      <charset val="186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 applyNumberFormat="0" applyFill="0" applyBorder="0" applyAlignment="0" applyProtection="0"/>
    <xf numFmtId="0" fontId="3" fillId="0" borderId="0"/>
    <xf numFmtId="0" fontId="4" fillId="0" borderId="0"/>
  </cellStyleXfs>
  <cellXfs count="17">
    <xf numFmtId="0" fontId="0" fillId="0" borderId="0" xfId="0"/>
    <xf numFmtId="0" fontId="0" fillId="0" borderId="1" xfId="0" applyBorder="1"/>
    <xf numFmtId="0" fontId="1" fillId="0" borderId="1" xfId="0" applyFont="1" applyBorder="1"/>
    <xf numFmtId="164" fontId="0" fillId="0" borderId="1" xfId="0" applyNumberFormat="1" applyBorder="1"/>
    <xf numFmtId="0" fontId="0" fillId="2" borderId="1" xfId="0" applyFill="1" applyBorder="1"/>
    <xf numFmtId="164" fontId="0" fillId="2" borderId="1" xfId="0" applyNumberFormat="1" applyFill="1" applyBorder="1"/>
    <xf numFmtId="0" fontId="0" fillId="4" borderId="1" xfId="0" applyFill="1" applyBorder="1"/>
    <xf numFmtId="0" fontId="1" fillId="4" borderId="1" xfId="0" applyFont="1" applyFill="1" applyBorder="1"/>
    <xf numFmtId="0" fontId="0" fillId="3" borderId="1" xfId="0" applyFill="1" applyBorder="1"/>
    <xf numFmtId="0" fontId="0" fillId="5" borderId="1" xfId="0" applyFill="1" applyBorder="1"/>
    <xf numFmtId="0" fontId="1" fillId="5" borderId="1" xfId="0" applyFont="1" applyFill="1" applyBorder="1"/>
    <xf numFmtId="0" fontId="2" fillId="0" borderId="0" xfId="1"/>
    <xf numFmtId="2" fontId="0" fillId="5" borderId="1" xfId="0" applyNumberFormat="1" applyFill="1" applyBorder="1"/>
    <xf numFmtId="2" fontId="0" fillId="3" borderId="1" xfId="0" applyNumberFormat="1" applyFill="1" applyBorder="1"/>
    <xf numFmtId="164" fontId="0" fillId="0" borderId="1" xfId="0" applyNumberFormat="1" applyFill="1" applyBorder="1"/>
    <xf numFmtId="0" fontId="1" fillId="0" borderId="1" xfId="0" applyFont="1" applyBorder="1" applyAlignment="1">
      <alignment horizontal="center"/>
    </xf>
    <xf numFmtId="0" fontId="1" fillId="5" borderId="1" xfId="0" applyFont="1" applyFill="1" applyBorder="1" applyAlignment="1">
      <alignment horizontal="center"/>
    </xf>
  </cellXfs>
  <cellStyles count="4">
    <cellStyle name="Excel Built-in Normal" xfId="2"/>
    <cellStyle name="Hyperlink" xfId="1" builtinId="8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arbui\I%20MBA%20priimamu%20atlieku%20sudeties%20nustatymas\APIBENDRINTAS%201%20PRIEDO%20IR%203,4%20PRIEDU\klaipedos%20ziema\Kopija%20Klaip&#279;dos%20miestas%20exce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arbui\I%20MBA%20priimamu%20atlieku%20sudeties%20nustatymas\APIBENDRINTAS%201%20PRIEDO%20IR%203,4%20PRIEDU\klaipedos%20ziema\Kopija%20Klaip&#279;dos%20rajonas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arbui\I%20MBA%20priimamu%20atlieku%20sudeties%20nustatymas\APIBENDRINTAS%201%20PRIEDO%20IR%203,4%20PRIEDU\klaipedos%20ziema\Kopija%20Kretinga%20excel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arbui\I%20MBA%20priimamu%20atlieku%20sudeties%20nustatymas\APIBENDRINTAS%201%20PRIEDO%20IR%203,4%20PRIEDU\klaipedos%20ziema\Kopija%20Neringa%20excel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arbui\I%20MBA%20priimamu%20atlieku%20sudeties%20nustatymas\APIBENDRINTAS%201%20PRIEDO%20IR%203,4%20PRIEDU\klaipedos%20ziema\Kopija%20Palanga%20excel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arbui\I%20MBA%20priimamu%20atlieku%20sudeties%20nustatymas\APIBENDRINTAS%201%20PRIEDO%20IR%203,4%20PRIEDU\klaipedos%20ziema\Kopija%20Skuodas%20excel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arbui\I%20MBA%20priimamu%20atlieku%20sudeties%20nustatymas\APIBENDRINTAS%201%20PRIEDO%20IR%203,4%20PRIEDU\klaipedos%20ziema\Kopija%20&#352;ilut&#279;%20exce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25">
          <cell r="L25">
            <v>13.44</v>
          </cell>
        </row>
        <row r="27">
          <cell r="L27">
            <v>0.7</v>
          </cell>
        </row>
        <row r="28">
          <cell r="L28">
            <v>11.52</v>
          </cell>
        </row>
        <row r="29">
          <cell r="L29">
            <v>2.79</v>
          </cell>
        </row>
        <row r="31">
          <cell r="L31">
            <v>28.45</v>
          </cell>
        </row>
        <row r="32">
          <cell r="L32">
            <v>15.88</v>
          </cell>
        </row>
        <row r="33">
          <cell r="L33">
            <v>0.52</v>
          </cell>
        </row>
        <row r="34">
          <cell r="L34">
            <v>1.04</v>
          </cell>
        </row>
        <row r="35">
          <cell r="L35">
            <v>2.98</v>
          </cell>
        </row>
        <row r="36">
          <cell r="L36">
            <v>5.94</v>
          </cell>
        </row>
        <row r="37">
          <cell r="L37">
            <v>25.65</v>
          </cell>
        </row>
        <row r="38">
          <cell r="L38">
            <v>10.99</v>
          </cell>
        </row>
        <row r="39">
          <cell r="L39">
            <v>0</v>
          </cell>
        </row>
        <row r="40">
          <cell r="L40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25">
          <cell r="L25">
            <v>13.44</v>
          </cell>
        </row>
        <row r="26">
          <cell r="L26">
            <v>2.19</v>
          </cell>
        </row>
        <row r="28">
          <cell r="L28">
            <v>14.38</v>
          </cell>
        </row>
        <row r="29">
          <cell r="L29">
            <v>4.68</v>
          </cell>
        </row>
        <row r="31">
          <cell r="L31">
            <v>34.69</v>
          </cell>
        </row>
        <row r="32">
          <cell r="L32">
            <v>26.25</v>
          </cell>
        </row>
        <row r="33">
          <cell r="L33">
            <v>0.31</v>
          </cell>
        </row>
        <row r="34">
          <cell r="L34">
            <v>0.62</v>
          </cell>
        </row>
        <row r="35">
          <cell r="L35">
            <v>0.93</v>
          </cell>
        </row>
        <row r="36">
          <cell r="L36">
            <v>4.6900000000000004</v>
          </cell>
        </row>
        <row r="37">
          <cell r="L37">
            <v>20.32</v>
          </cell>
        </row>
        <row r="38">
          <cell r="L38">
            <v>0.63</v>
          </cell>
        </row>
        <row r="40">
          <cell r="L40">
            <v>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25">
          <cell r="L25">
            <v>5</v>
          </cell>
        </row>
        <row r="27">
          <cell r="L27">
            <v>0.63</v>
          </cell>
        </row>
        <row r="28">
          <cell r="L28">
            <v>18.12</v>
          </cell>
        </row>
        <row r="29">
          <cell r="L29">
            <v>10</v>
          </cell>
        </row>
        <row r="31">
          <cell r="L31">
            <v>33.75</v>
          </cell>
        </row>
        <row r="32">
          <cell r="L32">
            <v>14.06</v>
          </cell>
        </row>
        <row r="33">
          <cell r="L33">
            <v>0.31</v>
          </cell>
        </row>
        <row r="34">
          <cell r="L34">
            <v>0.31</v>
          </cell>
        </row>
        <row r="35">
          <cell r="L35">
            <v>1.88</v>
          </cell>
        </row>
        <row r="36">
          <cell r="L36">
            <v>5</v>
          </cell>
        </row>
        <row r="37">
          <cell r="L37">
            <v>30.94</v>
          </cell>
        </row>
        <row r="39">
          <cell r="L39">
            <v>0</v>
          </cell>
        </row>
        <row r="40">
          <cell r="L40">
            <v>0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25">
          <cell r="L25">
            <v>8.24</v>
          </cell>
        </row>
        <row r="26">
          <cell r="L26">
            <v>1.65</v>
          </cell>
        </row>
        <row r="27">
          <cell r="L27">
            <v>0.55000000000000004</v>
          </cell>
        </row>
        <row r="28">
          <cell r="L28">
            <v>20.88</v>
          </cell>
        </row>
        <row r="29">
          <cell r="L29">
            <v>2.2000000000000002</v>
          </cell>
        </row>
        <row r="31">
          <cell r="L31">
            <v>33.520000000000003</v>
          </cell>
        </row>
        <row r="32">
          <cell r="L32">
            <v>10.44</v>
          </cell>
        </row>
        <row r="33">
          <cell r="L33">
            <v>0.28000000000000003</v>
          </cell>
        </row>
        <row r="34">
          <cell r="L34">
            <v>1.1000000000000001</v>
          </cell>
        </row>
        <row r="35">
          <cell r="L35">
            <v>1.92</v>
          </cell>
        </row>
        <row r="36">
          <cell r="L36">
            <v>9.34</v>
          </cell>
        </row>
        <row r="37">
          <cell r="L37">
            <v>28.84</v>
          </cell>
        </row>
        <row r="38">
          <cell r="L38">
            <v>7.69</v>
          </cell>
        </row>
        <row r="39">
          <cell r="L39">
            <v>0</v>
          </cell>
        </row>
        <row r="40">
          <cell r="L40">
            <v>0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25">
          <cell r="L25">
            <v>8.85</v>
          </cell>
        </row>
        <row r="26">
          <cell r="L26">
            <v>0.57999999999999996</v>
          </cell>
        </row>
        <row r="28">
          <cell r="L28">
            <v>12.98</v>
          </cell>
        </row>
        <row r="29">
          <cell r="L29">
            <v>2.0699999999999998</v>
          </cell>
        </row>
        <row r="31">
          <cell r="L31">
            <v>24.48</v>
          </cell>
        </row>
        <row r="32">
          <cell r="L32">
            <v>19.760000000000002</v>
          </cell>
        </row>
        <row r="33">
          <cell r="L33">
            <v>0.3</v>
          </cell>
        </row>
        <row r="34">
          <cell r="L34">
            <v>0.6</v>
          </cell>
        </row>
        <row r="35">
          <cell r="L35">
            <v>0.6</v>
          </cell>
        </row>
        <row r="36">
          <cell r="L36">
            <v>5.61</v>
          </cell>
        </row>
        <row r="37">
          <cell r="L37">
            <v>25.36</v>
          </cell>
        </row>
        <row r="38">
          <cell r="L38">
            <v>17.989999999999998</v>
          </cell>
        </row>
        <row r="39">
          <cell r="L39">
            <v>0</v>
          </cell>
        </row>
        <row r="40">
          <cell r="L40">
            <v>0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25">
          <cell r="L25">
            <v>8.58</v>
          </cell>
        </row>
        <row r="27">
          <cell r="L27">
            <v>0.3</v>
          </cell>
        </row>
        <row r="28">
          <cell r="L28">
            <v>7.4</v>
          </cell>
        </row>
        <row r="29">
          <cell r="L29">
            <v>11.83</v>
          </cell>
        </row>
        <row r="31">
          <cell r="L31">
            <v>28.11</v>
          </cell>
        </row>
        <row r="32">
          <cell r="L32">
            <v>14.5</v>
          </cell>
        </row>
        <row r="33">
          <cell r="L33">
            <v>0.59</v>
          </cell>
        </row>
        <row r="34">
          <cell r="L34">
            <v>0.3</v>
          </cell>
        </row>
        <row r="35">
          <cell r="L35">
            <v>1.48</v>
          </cell>
        </row>
        <row r="36">
          <cell r="L36">
            <v>8.58</v>
          </cell>
        </row>
        <row r="37">
          <cell r="L37">
            <v>32.54</v>
          </cell>
        </row>
        <row r="39">
          <cell r="L39">
            <v>0</v>
          </cell>
        </row>
        <row r="40">
          <cell r="L40">
            <v>0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25">
          <cell r="L25">
            <v>4.9000000000000004</v>
          </cell>
        </row>
        <row r="26">
          <cell r="L26">
            <v>1.44</v>
          </cell>
        </row>
        <row r="28">
          <cell r="L28">
            <v>13.26</v>
          </cell>
        </row>
        <row r="29">
          <cell r="L29">
            <v>10.08</v>
          </cell>
        </row>
        <row r="31">
          <cell r="L31">
            <v>29.68</v>
          </cell>
        </row>
        <row r="32">
          <cell r="L32">
            <v>20.46</v>
          </cell>
        </row>
        <row r="33">
          <cell r="L33">
            <v>0.57999999999999996</v>
          </cell>
        </row>
        <row r="34">
          <cell r="L34">
            <v>0.28999999999999998</v>
          </cell>
        </row>
        <row r="35">
          <cell r="L35">
            <v>2.31</v>
          </cell>
        </row>
        <row r="36">
          <cell r="L36">
            <v>3.17</v>
          </cell>
        </row>
        <row r="37">
          <cell r="L37">
            <v>34.299999999999997</v>
          </cell>
        </row>
        <row r="38">
          <cell r="L38">
            <v>4.6100000000000003</v>
          </cell>
        </row>
        <row r="40">
          <cell r="L40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177"/>
  <sheetViews>
    <sheetView tabSelected="1" workbookViewId="0"/>
  </sheetViews>
  <sheetFormatPr defaultRowHeight="14.4" x14ac:dyDescent="0.3"/>
  <cols>
    <col min="3" max="3" width="51.6640625" customWidth="1"/>
    <col min="4" max="4" width="13" customWidth="1"/>
    <col min="5" max="5" width="8.33203125" customWidth="1"/>
    <col min="6" max="6" width="9.44140625" customWidth="1"/>
    <col min="7" max="7" width="8.44140625" customWidth="1"/>
    <col min="8" max="8" width="11.109375" customWidth="1"/>
  </cols>
  <sheetData>
    <row r="2" spans="2:16" x14ac:dyDescent="0.3">
      <c r="B2" s="9"/>
      <c r="C2" s="10" t="s">
        <v>47</v>
      </c>
      <c r="D2" s="10" t="s">
        <v>42</v>
      </c>
      <c r="E2" s="10" t="s">
        <v>43</v>
      </c>
      <c r="F2" s="10" t="s">
        <v>41</v>
      </c>
      <c r="G2" s="10" t="s">
        <v>45</v>
      </c>
      <c r="H2" s="10" t="s">
        <v>46</v>
      </c>
    </row>
    <row r="3" spans="2:16" x14ac:dyDescent="0.3">
      <c r="B3" s="10" t="s">
        <v>40</v>
      </c>
      <c r="C3" s="10" t="s">
        <v>25</v>
      </c>
      <c r="D3" s="16" t="s">
        <v>26</v>
      </c>
      <c r="E3" s="16"/>
      <c r="F3" s="16"/>
      <c r="G3" s="16"/>
      <c r="H3" s="16"/>
    </row>
    <row r="4" spans="2:16" x14ac:dyDescent="0.3">
      <c r="B4" s="9" t="s">
        <v>0</v>
      </c>
      <c r="C4" s="9" t="s">
        <v>1</v>
      </c>
      <c r="D4" s="12">
        <f>(D27+D71+D93+D115+D137+D159)/6</f>
        <v>6.7133333333333338</v>
      </c>
      <c r="E4" s="12">
        <f>(E27+E49+E71+E93+E115+E137+E159)/7</f>
        <v>7.2957142857142854</v>
      </c>
      <c r="F4" s="12">
        <f>(F27+F49+F71+F93+F115+F137+F159)/7</f>
        <v>7.8657142857142874</v>
      </c>
      <c r="G4" s="12">
        <f>(G27+G49+G71+G93+G115+G137+G159)/7</f>
        <v>8.9214285714285708</v>
      </c>
      <c r="H4" s="12">
        <f>(D4+E4+F4+G4)/4</f>
        <v>7.6990476190476196</v>
      </c>
      <c r="K4" s="11"/>
    </row>
    <row r="5" spans="2:16" x14ac:dyDescent="0.3">
      <c r="B5" s="9" t="s">
        <v>2</v>
      </c>
      <c r="C5" s="9" t="s">
        <v>3</v>
      </c>
      <c r="D5" s="12">
        <f t="shared" ref="D5:D22" si="0">(D28+D72+D94+D116+D138+D160)/6</f>
        <v>10.418333333333335</v>
      </c>
      <c r="E5" s="12">
        <f t="shared" ref="E5:G22" si="1">(E28+E50+E72+E94+E116+E138+E160)/7</f>
        <v>6.6314285714285717</v>
      </c>
      <c r="F5" s="12">
        <f t="shared" si="1"/>
        <v>7.9514285714285711</v>
      </c>
      <c r="G5" s="12">
        <f t="shared" si="1"/>
        <v>0.83714285714285708</v>
      </c>
      <c r="H5" s="12">
        <f>(D5+E5+F5+G5)/4</f>
        <v>6.4595833333333346</v>
      </c>
    </row>
    <row r="6" spans="2:16" x14ac:dyDescent="0.3">
      <c r="B6" s="9" t="s">
        <v>4</v>
      </c>
      <c r="C6" s="9" t="s">
        <v>5</v>
      </c>
      <c r="D6" s="12">
        <f t="shared" si="0"/>
        <v>2.2883333333333336</v>
      </c>
      <c r="E6" s="12">
        <f t="shared" si="1"/>
        <v>0.13999999999999999</v>
      </c>
      <c r="F6" s="12">
        <f t="shared" si="1"/>
        <v>0.4642857142857143</v>
      </c>
      <c r="G6" s="12">
        <f t="shared" si="1"/>
        <v>0.31142857142857144</v>
      </c>
      <c r="H6" s="12">
        <f t="shared" ref="H6:H22" si="2">(D6+E6+F6+G6)/4</f>
        <v>0.80101190476190487</v>
      </c>
    </row>
    <row r="7" spans="2:16" x14ac:dyDescent="0.3">
      <c r="B7" s="9" t="s">
        <v>6</v>
      </c>
      <c r="C7" s="9" t="s">
        <v>27</v>
      </c>
      <c r="D7" s="12">
        <f t="shared" si="0"/>
        <v>3.3699999999999997</v>
      </c>
      <c r="E7" s="12">
        <f t="shared" si="1"/>
        <v>10.291428571428572</v>
      </c>
      <c r="F7" s="12">
        <f t="shared" si="1"/>
        <v>8.85</v>
      </c>
      <c r="G7" s="12">
        <f t="shared" si="1"/>
        <v>14.077142857142858</v>
      </c>
      <c r="H7" s="12">
        <f t="shared" si="2"/>
        <v>9.1471428571428568</v>
      </c>
      <c r="P7" s="11"/>
    </row>
    <row r="8" spans="2:16" x14ac:dyDescent="0.3">
      <c r="B8" s="9" t="s">
        <v>7</v>
      </c>
      <c r="C8" s="9" t="s">
        <v>28</v>
      </c>
      <c r="D8" s="12">
        <f t="shared" si="0"/>
        <v>5.0966666666666667</v>
      </c>
      <c r="E8" s="12">
        <f t="shared" si="1"/>
        <v>3.8357142857142854</v>
      </c>
      <c r="F8" s="12">
        <f t="shared" si="1"/>
        <v>5.7885714285714283</v>
      </c>
      <c r="G8" s="12">
        <f t="shared" si="1"/>
        <v>6.2357142857142858</v>
      </c>
      <c r="H8" s="12">
        <f t="shared" si="2"/>
        <v>5.2391666666666667</v>
      </c>
      <c r="M8" s="11"/>
    </row>
    <row r="9" spans="2:16" x14ac:dyDescent="0.3">
      <c r="B9" s="9" t="s">
        <v>8</v>
      </c>
      <c r="C9" s="9" t="s">
        <v>9</v>
      </c>
      <c r="D9" s="12">
        <f t="shared" si="0"/>
        <v>0</v>
      </c>
      <c r="E9" s="12">
        <f t="shared" si="1"/>
        <v>0</v>
      </c>
      <c r="F9" s="12">
        <f t="shared" si="1"/>
        <v>0</v>
      </c>
      <c r="G9" s="12">
        <f t="shared" si="1"/>
        <v>0</v>
      </c>
      <c r="H9" s="12">
        <f t="shared" si="2"/>
        <v>0</v>
      </c>
    </row>
    <row r="10" spans="2:16" x14ac:dyDescent="0.3">
      <c r="B10" s="8" t="s">
        <v>10</v>
      </c>
      <c r="C10" s="8" t="s">
        <v>29</v>
      </c>
      <c r="D10" s="13">
        <f t="shared" si="0"/>
        <v>27.886666666666667</v>
      </c>
      <c r="E10" s="13">
        <f t="shared" si="1"/>
        <v>28.194285714285716</v>
      </c>
      <c r="F10" s="13">
        <f t="shared" si="1"/>
        <v>30.919999999999998</v>
      </c>
      <c r="G10" s="13">
        <f t="shared" si="1"/>
        <v>30.382857142857144</v>
      </c>
      <c r="H10" s="13">
        <f t="shared" si="2"/>
        <v>29.345952380952383</v>
      </c>
    </row>
    <row r="11" spans="2:16" x14ac:dyDescent="0.3">
      <c r="B11" s="9" t="s">
        <v>11</v>
      </c>
      <c r="C11" s="9" t="s">
        <v>12</v>
      </c>
      <c r="D11" s="12">
        <f t="shared" si="0"/>
        <v>9.9849999999999994</v>
      </c>
      <c r="E11" s="12">
        <f t="shared" si="1"/>
        <v>7.2057142857142855</v>
      </c>
      <c r="F11" s="12">
        <f t="shared" si="1"/>
        <v>13.122857142857145</v>
      </c>
      <c r="G11" s="12">
        <f t="shared" si="1"/>
        <v>17.335714285714289</v>
      </c>
      <c r="H11" s="12">
        <f t="shared" si="2"/>
        <v>11.912321428571429</v>
      </c>
    </row>
    <row r="12" spans="2:16" x14ac:dyDescent="0.3">
      <c r="B12" s="9" t="s">
        <v>13</v>
      </c>
      <c r="C12" s="9" t="s">
        <v>30</v>
      </c>
      <c r="D12" s="12">
        <f t="shared" si="0"/>
        <v>0.95166666666666655</v>
      </c>
      <c r="E12" s="12">
        <f t="shared" si="1"/>
        <v>0.6071428571428571</v>
      </c>
      <c r="F12" s="12">
        <f t="shared" si="1"/>
        <v>0.5</v>
      </c>
      <c r="G12" s="12">
        <f t="shared" si="1"/>
        <v>0.41285714285714287</v>
      </c>
      <c r="H12" s="12">
        <f t="shared" si="2"/>
        <v>0.61791666666666667</v>
      </c>
    </row>
    <row r="13" spans="2:16" x14ac:dyDescent="0.3">
      <c r="B13" s="9" t="s">
        <v>15</v>
      </c>
      <c r="C13" s="9" t="s">
        <v>14</v>
      </c>
      <c r="D13" s="12">
        <f t="shared" si="0"/>
        <v>0.72499999999999998</v>
      </c>
      <c r="E13" s="12">
        <f t="shared" si="1"/>
        <v>0.76714285714285713</v>
      </c>
      <c r="F13" s="12">
        <f t="shared" si="1"/>
        <v>0.5842857142857143</v>
      </c>
      <c r="G13" s="12">
        <f t="shared" si="1"/>
        <v>0.60857142857142854</v>
      </c>
      <c r="H13" s="12">
        <f t="shared" si="2"/>
        <v>0.6712499999999999</v>
      </c>
    </row>
    <row r="14" spans="2:16" x14ac:dyDescent="0.3">
      <c r="B14" s="9" t="s">
        <v>17</v>
      </c>
      <c r="C14" s="9" t="s">
        <v>16</v>
      </c>
      <c r="D14" s="12">
        <f t="shared" si="0"/>
        <v>2.9750000000000001</v>
      </c>
      <c r="E14" s="12">
        <f t="shared" si="1"/>
        <v>1.3514285714285716</v>
      </c>
      <c r="F14" s="12">
        <f t="shared" si="1"/>
        <v>1.3728571428571428</v>
      </c>
      <c r="G14" s="12">
        <f t="shared" si="1"/>
        <v>1.7285714285714289</v>
      </c>
      <c r="H14" s="12">
        <f t="shared" si="2"/>
        <v>1.8569642857142858</v>
      </c>
    </row>
    <row r="15" spans="2:16" x14ac:dyDescent="0.3">
      <c r="B15" s="9" t="s">
        <v>19</v>
      </c>
      <c r="C15" s="9" t="s">
        <v>18</v>
      </c>
      <c r="D15" s="12">
        <f t="shared" si="0"/>
        <v>5.3466666666666676</v>
      </c>
      <c r="E15" s="12">
        <f t="shared" si="1"/>
        <v>5.3100000000000005</v>
      </c>
      <c r="F15" s="12">
        <f t="shared" si="1"/>
        <v>5.2157142857142862</v>
      </c>
      <c r="G15" s="12">
        <f t="shared" si="1"/>
        <v>6.0471428571428572</v>
      </c>
      <c r="H15" s="12">
        <f t="shared" si="2"/>
        <v>5.4798809523809524</v>
      </c>
    </row>
    <row r="16" spans="2:16" x14ac:dyDescent="0.3">
      <c r="B16" s="9" t="s">
        <v>20</v>
      </c>
      <c r="C16" s="9" t="s">
        <v>31</v>
      </c>
      <c r="D16" s="12">
        <f t="shared" si="0"/>
        <v>43.655000000000001</v>
      </c>
      <c r="E16" s="12">
        <f t="shared" si="1"/>
        <v>42.892857142857146</v>
      </c>
      <c r="F16" s="12">
        <f t="shared" si="1"/>
        <v>32.308571428571426</v>
      </c>
      <c r="G16" s="12">
        <f t="shared" si="1"/>
        <v>28.278571428571428</v>
      </c>
      <c r="H16" s="12">
        <f t="shared" si="2"/>
        <v>36.783749999999998</v>
      </c>
    </row>
    <row r="17" spans="2:8" x14ac:dyDescent="0.3">
      <c r="B17" s="9" t="s">
        <v>21</v>
      </c>
      <c r="C17" s="9" t="s">
        <v>32</v>
      </c>
      <c r="D17" s="12">
        <f t="shared" si="0"/>
        <v>4.45</v>
      </c>
      <c r="E17" s="12">
        <f t="shared" si="1"/>
        <v>6.3185714285714285</v>
      </c>
      <c r="F17" s="12">
        <f t="shared" si="1"/>
        <v>4.9399999999999995</v>
      </c>
      <c r="G17" s="12">
        <f t="shared" si="1"/>
        <v>5.9871428571428567</v>
      </c>
      <c r="H17" s="12">
        <f t="shared" si="2"/>
        <v>5.4239285714285712</v>
      </c>
    </row>
    <row r="18" spans="2:8" x14ac:dyDescent="0.3">
      <c r="B18" s="9" t="s">
        <v>22</v>
      </c>
      <c r="C18" s="9" t="s">
        <v>33</v>
      </c>
      <c r="D18" s="12">
        <f t="shared" si="0"/>
        <v>8.5000000000000006E-2</v>
      </c>
      <c r="E18" s="12">
        <f t="shared" si="1"/>
        <v>2.5714285714285714E-2</v>
      </c>
      <c r="F18" s="12">
        <f t="shared" si="1"/>
        <v>8.142857142857142E-2</v>
      </c>
      <c r="G18" s="12">
        <f t="shared" si="1"/>
        <v>0.48</v>
      </c>
      <c r="H18" s="12">
        <f t="shared" si="2"/>
        <v>0.16803571428571429</v>
      </c>
    </row>
    <row r="19" spans="2:8" x14ac:dyDescent="0.3">
      <c r="B19" s="9" t="s">
        <v>23</v>
      </c>
      <c r="C19" s="9" t="s">
        <v>34</v>
      </c>
      <c r="D19" s="12">
        <f t="shared" si="0"/>
        <v>0</v>
      </c>
      <c r="E19" s="12">
        <f t="shared" si="1"/>
        <v>0</v>
      </c>
      <c r="F19" s="12">
        <f t="shared" si="1"/>
        <v>0</v>
      </c>
      <c r="G19" s="12">
        <f t="shared" si="1"/>
        <v>0</v>
      </c>
      <c r="H19" s="12">
        <f t="shared" si="2"/>
        <v>0</v>
      </c>
    </row>
    <row r="20" spans="2:8" x14ac:dyDescent="0.3">
      <c r="B20" s="9" t="s">
        <v>24</v>
      </c>
      <c r="C20" s="9" t="s">
        <v>35</v>
      </c>
      <c r="D20" s="12">
        <f t="shared" si="0"/>
        <v>0</v>
      </c>
      <c r="E20" s="12">
        <f t="shared" si="1"/>
        <v>0</v>
      </c>
      <c r="F20" s="12">
        <f t="shared" si="1"/>
        <v>0</v>
      </c>
      <c r="G20" s="12">
        <f t="shared" si="1"/>
        <v>4.4285714285714282E-2</v>
      </c>
      <c r="H20" s="12">
        <f t="shared" si="2"/>
        <v>1.1071428571428571E-2</v>
      </c>
    </row>
    <row r="21" spans="2:8" x14ac:dyDescent="0.3">
      <c r="B21" s="9" t="s">
        <v>36</v>
      </c>
      <c r="C21" s="9" t="s">
        <v>37</v>
      </c>
      <c r="D21" s="12">
        <f t="shared" si="0"/>
        <v>3.855</v>
      </c>
      <c r="E21" s="12">
        <f t="shared" si="1"/>
        <v>7.3271428571428574</v>
      </c>
      <c r="F21" s="12">
        <f t="shared" si="1"/>
        <v>11.017142857142858</v>
      </c>
      <c r="G21" s="12">
        <f t="shared" si="1"/>
        <v>8.637142857142857</v>
      </c>
      <c r="H21" s="12">
        <f t="shared" si="2"/>
        <v>7.7091071428571425</v>
      </c>
    </row>
    <row r="22" spans="2:8" x14ac:dyDescent="0.3">
      <c r="B22" s="9" t="s">
        <v>38</v>
      </c>
      <c r="C22" s="9" t="s">
        <v>39</v>
      </c>
      <c r="D22" s="12">
        <f t="shared" si="0"/>
        <v>100</v>
      </c>
      <c r="E22" s="12">
        <f t="shared" si="1"/>
        <v>100</v>
      </c>
      <c r="F22" s="12">
        <f t="shared" si="1"/>
        <v>100</v>
      </c>
      <c r="G22" s="12">
        <f t="shared" si="1"/>
        <v>100</v>
      </c>
      <c r="H22" s="12">
        <f t="shared" si="2"/>
        <v>100</v>
      </c>
    </row>
    <row r="25" spans="2:8" x14ac:dyDescent="0.3">
      <c r="B25" s="6"/>
      <c r="C25" s="7" t="s">
        <v>48</v>
      </c>
      <c r="D25" s="7" t="s">
        <v>42</v>
      </c>
      <c r="E25" s="7" t="s">
        <v>43</v>
      </c>
      <c r="F25" s="7" t="s">
        <v>41</v>
      </c>
      <c r="G25" s="7" t="s">
        <v>45</v>
      </c>
      <c r="H25" s="7" t="s">
        <v>46</v>
      </c>
    </row>
    <row r="26" spans="2:8" x14ac:dyDescent="0.3">
      <c r="B26" s="2" t="s">
        <v>40</v>
      </c>
      <c r="C26" s="2" t="s">
        <v>25</v>
      </c>
      <c r="D26" s="15" t="s">
        <v>26</v>
      </c>
      <c r="E26" s="15"/>
      <c r="F26" s="15"/>
      <c r="G26" s="15"/>
      <c r="H26" s="15"/>
    </row>
    <row r="27" spans="2:8" x14ac:dyDescent="0.3">
      <c r="B27" s="1" t="s">
        <v>0</v>
      </c>
      <c r="C27" s="1" t="s">
        <v>1</v>
      </c>
      <c r="D27" s="1">
        <v>8.6999999999999993</v>
      </c>
      <c r="E27" s="1">
        <v>12.27</v>
      </c>
      <c r="F27" s="3">
        <v>12.64</v>
      </c>
      <c r="G27" s="1">
        <f>[1]Sheet1!L25</f>
        <v>13.44</v>
      </c>
      <c r="H27" s="3">
        <f>(D27+E27+F27+G27)/4</f>
        <v>11.762499999999999</v>
      </c>
    </row>
    <row r="28" spans="2:8" x14ac:dyDescent="0.3">
      <c r="B28" s="1" t="s">
        <v>2</v>
      </c>
      <c r="C28" s="1" t="s">
        <v>3</v>
      </c>
      <c r="D28" s="1">
        <v>24.38</v>
      </c>
      <c r="E28" s="1">
        <v>0</v>
      </c>
      <c r="F28" s="3">
        <v>5.25</v>
      </c>
      <c r="G28" s="1">
        <v>0</v>
      </c>
      <c r="H28" s="3">
        <f>(D28+E28+F28+G28)/4</f>
        <v>7.4074999999999998</v>
      </c>
    </row>
    <row r="29" spans="2:8" x14ac:dyDescent="0.3">
      <c r="B29" s="1" t="s">
        <v>4</v>
      </c>
      <c r="C29" s="1" t="s">
        <v>5</v>
      </c>
      <c r="D29" s="1">
        <v>10.59</v>
      </c>
      <c r="E29" s="1">
        <v>0.37</v>
      </c>
      <c r="F29" s="3">
        <v>1.36</v>
      </c>
      <c r="G29" s="1">
        <f>[1]Sheet1!L27</f>
        <v>0.7</v>
      </c>
      <c r="H29" s="3">
        <f t="shared" ref="H29:H45" si="3">(D29+E29+F29+G29)/4</f>
        <v>3.2549999999999994</v>
      </c>
    </row>
    <row r="30" spans="2:8" x14ac:dyDescent="0.3">
      <c r="B30" s="1" t="s">
        <v>6</v>
      </c>
      <c r="C30" s="1" t="s">
        <v>27</v>
      </c>
      <c r="D30" s="1">
        <v>2.84</v>
      </c>
      <c r="E30" s="1">
        <v>30.59</v>
      </c>
      <c r="F30" s="3">
        <v>15.38</v>
      </c>
      <c r="G30" s="1">
        <f>[1]Sheet1!L28</f>
        <v>11.52</v>
      </c>
      <c r="H30" s="3">
        <f t="shared" si="3"/>
        <v>15.0825</v>
      </c>
    </row>
    <row r="31" spans="2:8" x14ac:dyDescent="0.3">
      <c r="B31" s="1" t="s">
        <v>7</v>
      </c>
      <c r="C31" s="1" t="s">
        <v>28</v>
      </c>
      <c r="D31" s="1">
        <v>2.64</v>
      </c>
      <c r="E31" s="1">
        <v>1.46</v>
      </c>
      <c r="F31" s="3">
        <v>1.95</v>
      </c>
      <c r="G31" s="1">
        <f>[1]Sheet1!L29</f>
        <v>2.79</v>
      </c>
      <c r="H31" s="3">
        <f t="shared" si="3"/>
        <v>2.21</v>
      </c>
    </row>
    <row r="32" spans="2:8" x14ac:dyDescent="0.3">
      <c r="B32" s="1" t="s">
        <v>8</v>
      </c>
      <c r="C32" s="1" t="s">
        <v>9</v>
      </c>
      <c r="D32" s="1">
        <v>0</v>
      </c>
      <c r="E32" s="1">
        <v>0</v>
      </c>
      <c r="F32" s="3">
        <v>0</v>
      </c>
      <c r="G32" s="1">
        <v>0</v>
      </c>
      <c r="H32" s="3">
        <f t="shared" si="3"/>
        <v>0</v>
      </c>
    </row>
    <row r="33" spans="2:11" x14ac:dyDescent="0.3">
      <c r="B33" s="4" t="s">
        <v>10</v>
      </c>
      <c r="C33" s="4" t="s">
        <v>29</v>
      </c>
      <c r="D33" s="4">
        <v>49.15</v>
      </c>
      <c r="E33" s="4">
        <v>44.69</v>
      </c>
      <c r="F33" s="5">
        <v>36.58</v>
      </c>
      <c r="G33" s="4">
        <f>[1]Sheet1!L31</f>
        <v>28.45</v>
      </c>
      <c r="H33" s="5">
        <f t="shared" si="3"/>
        <v>39.717500000000001</v>
      </c>
    </row>
    <row r="34" spans="2:11" x14ac:dyDescent="0.3">
      <c r="B34" s="1" t="s">
        <v>11</v>
      </c>
      <c r="C34" s="1" t="s">
        <v>12</v>
      </c>
      <c r="D34" s="1">
        <v>8.5</v>
      </c>
      <c r="E34" s="1">
        <v>10.07</v>
      </c>
      <c r="F34" s="3">
        <v>13.23</v>
      </c>
      <c r="G34" s="1">
        <f>[1]Sheet1!L32</f>
        <v>15.88</v>
      </c>
      <c r="H34" s="3">
        <f t="shared" si="3"/>
        <v>11.92</v>
      </c>
    </row>
    <row r="35" spans="2:11" x14ac:dyDescent="0.3">
      <c r="B35" s="1" t="s">
        <v>13</v>
      </c>
      <c r="C35" s="1" t="s">
        <v>30</v>
      </c>
      <c r="D35" s="1">
        <v>0.56999999999999995</v>
      </c>
      <c r="E35" s="1">
        <v>0.73</v>
      </c>
      <c r="F35" s="3">
        <v>0.78</v>
      </c>
      <c r="G35" s="1">
        <f>[1]Sheet1!L33</f>
        <v>0.52</v>
      </c>
      <c r="H35" s="3">
        <f t="shared" si="3"/>
        <v>0.65</v>
      </c>
    </row>
    <row r="36" spans="2:11" x14ac:dyDescent="0.3">
      <c r="B36" s="1" t="s">
        <v>15</v>
      </c>
      <c r="C36" s="1" t="s">
        <v>14</v>
      </c>
      <c r="D36" s="1">
        <v>0.95</v>
      </c>
      <c r="E36" s="1">
        <v>0.92</v>
      </c>
      <c r="F36" s="3">
        <v>0.78</v>
      </c>
      <c r="G36" s="1">
        <f>[1]Sheet1!L34</f>
        <v>1.04</v>
      </c>
      <c r="H36" s="3">
        <f t="shared" si="3"/>
        <v>0.9225000000000001</v>
      </c>
    </row>
    <row r="37" spans="2:11" x14ac:dyDescent="0.3">
      <c r="B37" s="1" t="s">
        <v>17</v>
      </c>
      <c r="C37" s="1" t="s">
        <v>16</v>
      </c>
      <c r="D37" s="1">
        <v>0.95</v>
      </c>
      <c r="E37" s="1">
        <v>0.92</v>
      </c>
      <c r="F37" s="3">
        <v>1.56</v>
      </c>
      <c r="G37" s="1">
        <f>[1]Sheet1!L35</f>
        <v>2.98</v>
      </c>
      <c r="H37" s="3">
        <f t="shared" si="3"/>
        <v>1.6025</v>
      </c>
    </row>
    <row r="38" spans="2:11" x14ac:dyDescent="0.3">
      <c r="B38" s="1" t="s">
        <v>19</v>
      </c>
      <c r="C38" s="1" t="s">
        <v>18</v>
      </c>
      <c r="D38" s="1">
        <v>5.86</v>
      </c>
      <c r="E38" s="1">
        <v>4.21</v>
      </c>
      <c r="F38" s="3">
        <v>3.5</v>
      </c>
      <c r="G38" s="1">
        <f>[1]Sheet1!L36</f>
        <v>5.94</v>
      </c>
      <c r="H38" s="3">
        <f t="shared" si="3"/>
        <v>4.8775000000000004</v>
      </c>
    </row>
    <row r="39" spans="2:11" x14ac:dyDescent="0.3">
      <c r="B39" s="1" t="s">
        <v>20</v>
      </c>
      <c r="C39" s="1" t="s">
        <v>31</v>
      </c>
      <c r="D39" s="1">
        <v>27.41</v>
      </c>
      <c r="E39" s="1">
        <v>33.15</v>
      </c>
      <c r="F39" s="3">
        <v>27.04</v>
      </c>
      <c r="G39" s="1">
        <f>[1]Sheet1!L37</f>
        <v>25.65</v>
      </c>
      <c r="H39" s="3">
        <f t="shared" si="3"/>
        <v>28.3125</v>
      </c>
    </row>
    <row r="40" spans="2:11" x14ac:dyDescent="0.3">
      <c r="B40" s="1" t="s">
        <v>21</v>
      </c>
      <c r="C40" s="1" t="s">
        <v>32</v>
      </c>
      <c r="D40" s="1">
        <v>0</v>
      </c>
      <c r="E40" s="1">
        <v>4.4000000000000004</v>
      </c>
      <c r="F40" s="3">
        <v>7.98</v>
      </c>
      <c r="G40" s="1">
        <f>[1]Sheet1!L38</f>
        <v>10.99</v>
      </c>
      <c r="H40" s="3">
        <f t="shared" si="3"/>
        <v>5.8425000000000002</v>
      </c>
    </row>
    <row r="41" spans="2:11" x14ac:dyDescent="0.3">
      <c r="B41" s="1" t="s">
        <v>22</v>
      </c>
      <c r="C41" s="1" t="s">
        <v>33</v>
      </c>
      <c r="D41" s="1">
        <v>0.19</v>
      </c>
      <c r="E41" s="1">
        <v>0.18</v>
      </c>
      <c r="F41" s="3">
        <v>0</v>
      </c>
      <c r="G41" s="1">
        <f>[1]Sheet1!L39</f>
        <v>0</v>
      </c>
      <c r="H41" s="3">
        <f t="shared" si="3"/>
        <v>9.2499999999999999E-2</v>
      </c>
    </row>
    <row r="42" spans="2:11" x14ac:dyDescent="0.3">
      <c r="B42" s="1" t="s">
        <v>23</v>
      </c>
      <c r="C42" s="1" t="s">
        <v>34</v>
      </c>
      <c r="D42" s="1">
        <v>0</v>
      </c>
      <c r="E42" s="1">
        <v>0</v>
      </c>
      <c r="F42" s="3">
        <v>0</v>
      </c>
      <c r="G42" s="1">
        <f>[1]Sheet1!L40</f>
        <v>0</v>
      </c>
      <c r="H42" s="3">
        <f t="shared" si="3"/>
        <v>0</v>
      </c>
    </row>
    <row r="43" spans="2:11" x14ac:dyDescent="0.3">
      <c r="B43" s="1" t="s">
        <v>24</v>
      </c>
      <c r="C43" s="1" t="s">
        <v>35</v>
      </c>
      <c r="D43" s="1">
        <v>0</v>
      </c>
      <c r="E43" s="1">
        <v>0</v>
      </c>
      <c r="F43" s="3">
        <v>0</v>
      </c>
      <c r="G43" s="1">
        <v>0</v>
      </c>
      <c r="H43" s="3">
        <f t="shared" si="3"/>
        <v>0</v>
      </c>
    </row>
    <row r="44" spans="2:11" x14ac:dyDescent="0.3">
      <c r="B44" s="1" t="s">
        <v>36</v>
      </c>
      <c r="C44" s="1" t="s">
        <v>37</v>
      </c>
      <c r="D44" s="1">
        <v>6.42</v>
      </c>
      <c r="E44" s="1">
        <v>0.73</v>
      </c>
      <c r="F44" s="3">
        <v>8.5500000000000007</v>
      </c>
      <c r="G44" s="1">
        <v>8.5500000000000007</v>
      </c>
      <c r="H44" s="3">
        <f t="shared" si="3"/>
        <v>6.0625</v>
      </c>
    </row>
    <row r="45" spans="2:11" x14ac:dyDescent="0.3">
      <c r="B45" s="1" t="s">
        <v>38</v>
      </c>
      <c r="C45" s="1" t="s">
        <v>39</v>
      </c>
      <c r="D45" s="1">
        <v>100</v>
      </c>
      <c r="E45" s="1">
        <v>100</v>
      </c>
      <c r="F45" s="3">
        <v>100</v>
      </c>
      <c r="G45" s="1">
        <v>100</v>
      </c>
      <c r="H45" s="3">
        <f t="shared" si="3"/>
        <v>100</v>
      </c>
    </row>
    <row r="47" spans="2:11" x14ac:dyDescent="0.3">
      <c r="B47" s="6"/>
      <c r="C47" s="7" t="s">
        <v>49</v>
      </c>
      <c r="D47" s="7" t="s">
        <v>55</v>
      </c>
      <c r="E47" s="7" t="s">
        <v>43</v>
      </c>
      <c r="F47" s="7" t="s">
        <v>41</v>
      </c>
      <c r="G47" s="7" t="s">
        <v>45</v>
      </c>
      <c r="H47" s="7" t="s">
        <v>46</v>
      </c>
      <c r="J47" t="s">
        <v>56</v>
      </c>
      <c r="K47" t="s">
        <v>57</v>
      </c>
    </row>
    <row r="48" spans="2:11" x14ac:dyDescent="0.3">
      <c r="B48" s="2" t="s">
        <v>40</v>
      </c>
      <c r="C48" s="2" t="s">
        <v>25</v>
      </c>
      <c r="D48" s="15" t="s">
        <v>26</v>
      </c>
      <c r="E48" s="15"/>
      <c r="F48" s="15"/>
      <c r="G48" s="15"/>
      <c r="H48" s="15"/>
    </row>
    <row r="49" spans="2:8" x14ac:dyDescent="0.3">
      <c r="B49" s="1" t="s">
        <v>0</v>
      </c>
      <c r="C49" s="1" t="s">
        <v>1</v>
      </c>
      <c r="D49" s="1" t="s">
        <v>44</v>
      </c>
      <c r="E49" s="1">
        <v>2.08</v>
      </c>
      <c r="F49" s="3">
        <v>5.95</v>
      </c>
      <c r="G49" s="1">
        <f>[2]Sheet1!L25</f>
        <v>13.44</v>
      </c>
      <c r="H49" s="14">
        <f>(+E49+F49+G49)/3</f>
        <v>7.1566666666666663</v>
      </c>
    </row>
    <row r="50" spans="2:8" x14ac:dyDescent="0.3">
      <c r="B50" s="1" t="s">
        <v>2</v>
      </c>
      <c r="C50" s="1" t="s">
        <v>3</v>
      </c>
      <c r="D50" s="1" t="s">
        <v>44</v>
      </c>
      <c r="E50" s="1">
        <v>8.9</v>
      </c>
      <c r="F50" s="3">
        <v>0.7</v>
      </c>
      <c r="G50" s="1">
        <f>[2]Sheet1!L26</f>
        <v>2.19</v>
      </c>
      <c r="H50" s="14">
        <f t="shared" ref="H50:H67" si="4">(+E50+F50+G50)/3</f>
        <v>3.9299999999999997</v>
      </c>
    </row>
    <row r="51" spans="2:8" x14ac:dyDescent="0.3">
      <c r="B51" s="1" t="s">
        <v>4</v>
      </c>
      <c r="C51" s="1" t="s">
        <v>5</v>
      </c>
      <c r="D51" s="1" t="s">
        <v>44</v>
      </c>
      <c r="E51" s="1">
        <v>0</v>
      </c>
      <c r="F51" s="3">
        <v>0.35</v>
      </c>
      <c r="G51" s="1">
        <v>0</v>
      </c>
      <c r="H51" s="14">
        <f t="shared" si="4"/>
        <v>0.11666666666666665</v>
      </c>
    </row>
    <row r="52" spans="2:8" x14ac:dyDescent="0.3">
      <c r="B52" s="1" t="s">
        <v>6</v>
      </c>
      <c r="C52" s="1" t="s">
        <v>27</v>
      </c>
      <c r="D52" s="1" t="s">
        <v>44</v>
      </c>
      <c r="E52" s="1">
        <v>3.27</v>
      </c>
      <c r="F52" s="3">
        <v>13.64</v>
      </c>
      <c r="G52" s="1">
        <f>[2]Sheet1!L28</f>
        <v>14.38</v>
      </c>
      <c r="H52" s="14">
        <f t="shared" si="4"/>
        <v>10.43</v>
      </c>
    </row>
    <row r="53" spans="2:8" x14ac:dyDescent="0.3">
      <c r="B53" s="1" t="s">
        <v>7</v>
      </c>
      <c r="C53" s="1" t="s">
        <v>28</v>
      </c>
      <c r="D53" s="1" t="s">
        <v>44</v>
      </c>
      <c r="E53" s="1">
        <v>10.68</v>
      </c>
      <c r="F53" s="3">
        <v>14.68</v>
      </c>
      <c r="G53" s="1">
        <f>[2]Sheet1!L29</f>
        <v>4.68</v>
      </c>
      <c r="H53" s="14">
        <f t="shared" si="4"/>
        <v>10.013333333333334</v>
      </c>
    </row>
    <row r="54" spans="2:8" x14ac:dyDescent="0.3">
      <c r="B54" s="1" t="s">
        <v>8</v>
      </c>
      <c r="C54" s="1" t="s">
        <v>9</v>
      </c>
      <c r="D54" s="1" t="s">
        <v>44</v>
      </c>
      <c r="E54" s="1">
        <v>0</v>
      </c>
      <c r="F54" s="3">
        <v>0</v>
      </c>
      <c r="G54" s="1">
        <v>0</v>
      </c>
      <c r="H54" s="14">
        <f t="shared" si="4"/>
        <v>0</v>
      </c>
    </row>
    <row r="55" spans="2:8" x14ac:dyDescent="0.3">
      <c r="B55" s="4" t="s">
        <v>10</v>
      </c>
      <c r="C55" s="4" t="s">
        <v>29</v>
      </c>
      <c r="D55" s="4" t="s">
        <v>44</v>
      </c>
      <c r="E55" s="4">
        <v>24.93</v>
      </c>
      <c r="F55" s="5">
        <v>35.32</v>
      </c>
      <c r="G55" s="4">
        <f>[2]Sheet1!L31</f>
        <v>34.69</v>
      </c>
      <c r="H55" s="5">
        <f>(+E55+F55+G55)/3</f>
        <v>31.646666666666665</v>
      </c>
    </row>
    <row r="56" spans="2:8" x14ac:dyDescent="0.3">
      <c r="B56" s="1" t="s">
        <v>11</v>
      </c>
      <c r="C56" s="1" t="s">
        <v>12</v>
      </c>
      <c r="D56" s="1" t="s">
        <v>44</v>
      </c>
      <c r="E56" s="1">
        <v>4.16</v>
      </c>
      <c r="F56" s="3">
        <v>8.74</v>
      </c>
      <c r="G56" s="1">
        <f>[2]Sheet1!L32</f>
        <v>26.25</v>
      </c>
      <c r="H56" s="14">
        <f t="shared" si="4"/>
        <v>13.049999999999999</v>
      </c>
    </row>
    <row r="57" spans="2:8" x14ac:dyDescent="0.3">
      <c r="B57" s="1" t="s">
        <v>13</v>
      </c>
      <c r="C57" s="1" t="s">
        <v>30</v>
      </c>
      <c r="D57" s="1" t="s">
        <v>44</v>
      </c>
      <c r="E57" s="1">
        <v>0.59</v>
      </c>
      <c r="F57" s="3">
        <v>0.7</v>
      </c>
      <c r="G57" s="1">
        <f>[2]Sheet1!L33</f>
        <v>0.31</v>
      </c>
      <c r="H57" s="14">
        <f t="shared" si="4"/>
        <v>0.53333333333333333</v>
      </c>
    </row>
    <row r="58" spans="2:8" x14ac:dyDescent="0.3">
      <c r="B58" s="1" t="s">
        <v>15</v>
      </c>
      <c r="C58" s="1" t="s">
        <v>14</v>
      </c>
      <c r="D58" s="1" t="s">
        <v>44</v>
      </c>
      <c r="E58" s="1">
        <v>0.59</v>
      </c>
      <c r="F58" s="3">
        <v>0.7</v>
      </c>
      <c r="G58" s="1">
        <f>[2]Sheet1!L34</f>
        <v>0.62</v>
      </c>
      <c r="H58" s="14">
        <f t="shared" si="4"/>
        <v>0.63666666666666671</v>
      </c>
    </row>
    <row r="59" spans="2:8" x14ac:dyDescent="0.3">
      <c r="B59" s="1" t="s">
        <v>17</v>
      </c>
      <c r="C59" s="1" t="s">
        <v>16</v>
      </c>
      <c r="D59" s="1" t="s">
        <v>44</v>
      </c>
      <c r="E59" s="1">
        <v>1.19</v>
      </c>
      <c r="F59" s="3">
        <v>1.75</v>
      </c>
      <c r="G59" s="1">
        <f>[2]Sheet1!L35</f>
        <v>0.93</v>
      </c>
      <c r="H59" s="14">
        <f t="shared" si="4"/>
        <v>1.29</v>
      </c>
    </row>
    <row r="60" spans="2:8" x14ac:dyDescent="0.3">
      <c r="B60" s="1" t="s">
        <v>19</v>
      </c>
      <c r="C60" s="1" t="s">
        <v>18</v>
      </c>
      <c r="D60" s="1" t="s">
        <v>44</v>
      </c>
      <c r="E60" s="1">
        <v>1.48</v>
      </c>
      <c r="F60" s="3">
        <v>2.8</v>
      </c>
      <c r="G60" s="1">
        <f>[2]Sheet1!L36</f>
        <v>4.6900000000000004</v>
      </c>
      <c r="H60" s="14">
        <f t="shared" si="4"/>
        <v>2.9899999999999998</v>
      </c>
    </row>
    <row r="61" spans="2:8" x14ac:dyDescent="0.3">
      <c r="B61" s="1" t="s">
        <v>20</v>
      </c>
      <c r="C61" s="1" t="s">
        <v>31</v>
      </c>
      <c r="D61" s="1" t="s">
        <v>44</v>
      </c>
      <c r="E61" s="1">
        <v>62.61</v>
      </c>
      <c r="F61" s="3">
        <v>30.6</v>
      </c>
      <c r="G61" s="1">
        <f>[2]Sheet1!L37</f>
        <v>20.32</v>
      </c>
      <c r="H61" s="14">
        <f t="shared" si="4"/>
        <v>37.843333333333334</v>
      </c>
    </row>
    <row r="62" spans="2:8" x14ac:dyDescent="0.3">
      <c r="B62" s="1" t="s">
        <v>21</v>
      </c>
      <c r="C62" s="1" t="s">
        <v>32</v>
      </c>
      <c r="D62" s="1" t="s">
        <v>44</v>
      </c>
      <c r="E62" s="1">
        <v>3.86</v>
      </c>
      <c r="F62" s="3">
        <v>0</v>
      </c>
      <c r="G62" s="1">
        <f>[2]Sheet1!L38</f>
        <v>0.63</v>
      </c>
      <c r="H62" s="14">
        <f t="shared" si="4"/>
        <v>1.4966666666666668</v>
      </c>
    </row>
    <row r="63" spans="2:8" x14ac:dyDescent="0.3">
      <c r="B63" s="1" t="s">
        <v>22</v>
      </c>
      <c r="C63" s="1" t="s">
        <v>33</v>
      </c>
      <c r="D63" s="1" t="s">
        <v>44</v>
      </c>
      <c r="E63" s="1">
        <v>0</v>
      </c>
      <c r="F63" s="3">
        <v>0</v>
      </c>
      <c r="G63" s="1">
        <v>2.5</v>
      </c>
      <c r="H63" s="14">
        <f t="shared" si="4"/>
        <v>0.83333333333333337</v>
      </c>
    </row>
    <row r="64" spans="2:8" x14ac:dyDescent="0.3">
      <c r="B64" s="1" t="s">
        <v>23</v>
      </c>
      <c r="C64" s="1" t="s">
        <v>34</v>
      </c>
      <c r="D64" s="1" t="s">
        <v>44</v>
      </c>
      <c r="E64" s="1">
        <v>0</v>
      </c>
      <c r="F64" s="3">
        <v>0</v>
      </c>
      <c r="G64" s="1">
        <f>[2]Sheet1!L40</f>
        <v>0</v>
      </c>
      <c r="H64" s="14">
        <f t="shared" si="4"/>
        <v>0</v>
      </c>
    </row>
    <row r="65" spans="2:8" x14ac:dyDescent="0.3">
      <c r="B65" s="1" t="s">
        <v>24</v>
      </c>
      <c r="C65" s="1" t="s">
        <v>35</v>
      </c>
      <c r="D65" s="1" t="s">
        <v>44</v>
      </c>
      <c r="E65" s="1">
        <v>0</v>
      </c>
      <c r="F65" s="3">
        <v>0</v>
      </c>
      <c r="G65" s="1">
        <v>0.31</v>
      </c>
      <c r="H65" s="14">
        <f t="shared" si="4"/>
        <v>0.10333333333333333</v>
      </c>
    </row>
    <row r="66" spans="2:8" x14ac:dyDescent="0.3">
      <c r="B66" s="1" t="s">
        <v>36</v>
      </c>
      <c r="C66" s="1" t="s">
        <v>37</v>
      </c>
      <c r="D66" s="1" t="s">
        <v>44</v>
      </c>
      <c r="E66" s="1">
        <v>0.59</v>
      </c>
      <c r="F66" s="3">
        <v>19.93</v>
      </c>
      <c r="G66" s="1">
        <v>8.75</v>
      </c>
      <c r="H66" s="14">
        <f>(+E66+F66+G66)/3</f>
        <v>9.7566666666666659</v>
      </c>
    </row>
    <row r="67" spans="2:8" x14ac:dyDescent="0.3">
      <c r="B67" s="1" t="s">
        <v>38</v>
      </c>
      <c r="C67" s="1" t="s">
        <v>39</v>
      </c>
      <c r="D67" s="1" t="s">
        <v>44</v>
      </c>
      <c r="E67" s="1">
        <v>100</v>
      </c>
      <c r="F67" s="3">
        <v>100</v>
      </c>
      <c r="G67" s="1">
        <v>100</v>
      </c>
      <c r="H67" s="14">
        <f t="shared" si="4"/>
        <v>100</v>
      </c>
    </row>
    <row r="69" spans="2:8" x14ac:dyDescent="0.3">
      <c r="B69" s="6"/>
      <c r="C69" s="7" t="s">
        <v>50</v>
      </c>
      <c r="D69" s="7" t="s">
        <v>42</v>
      </c>
      <c r="E69" s="7" t="s">
        <v>43</v>
      </c>
      <c r="F69" s="7" t="s">
        <v>41</v>
      </c>
      <c r="G69" s="7" t="s">
        <v>45</v>
      </c>
      <c r="H69" s="7" t="s">
        <v>46</v>
      </c>
    </row>
    <row r="70" spans="2:8" x14ac:dyDescent="0.3">
      <c r="B70" s="2" t="s">
        <v>40</v>
      </c>
      <c r="C70" s="2" t="s">
        <v>25</v>
      </c>
      <c r="D70" s="15" t="s">
        <v>26</v>
      </c>
      <c r="E70" s="15"/>
      <c r="F70" s="15"/>
      <c r="G70" s="15"/>
      <c r="H70" s="15"/>
    </row>
    <row r="71" spans="2:8" x14ac:dyDescent="0.3">
      <c r="B71" s="1" t="s">
        <v>0</v>
      </c>
      <c r="C71" s="1" t="s">
        <v>1</v>
      </c>
      <c r="D71" s="1">
        <v>4.24</v>
      </c>
      <c r="E71" s="1">
        <v>6.87</v>
      </c>
      <c r="F71" s="3">
        <v>2.0099999999999998</v>
      </c>
      <c r="G71" s="1">
        <f>[3]Sheet1!L25</f>
        <v>5</v>
      </c>
      <c r="H71" s="3">
        <f>(D71+E71+F71+G71)/4</f>
        <v>4.5299999999999994</v>
      </c>
    </row>
    <row r="72" spans="2:8" x14ac:dyDescent="0.3">
      <c r="B72" s="1" t="s">
        <v>2</v>
      </c>
      <c r="C72" s="1" t="s">
        <v>3</v>
      </c>
      <c r="D72" s="1">
        <v>1.1299999999999999</v>
      </c>
      <c r="E72" s="1">
        <v>0</v>
      </c>
      <c r="F72" s="3">
        <v>24.37</v>
      </c>
      <c r="G72" s="1">
        <v>0</v>
      </c>
      <c r="H72" s="3">
        <f t="shared" ref="H72:H89" si="5">(D72+E72+F72+G72)/4</f>
        <v>6.375</v>
      </c>
    </row>
    <row r="73" spans="2:8" x14ac:dyDescent="0.3">
      <c r="B73" s="1" t="s">
        <v>4</v>
      </c>
      <c r="C73" s="1" t="s">
        <v>5</v>
      </c>
      <c r="D73" s="1">
        <v>0</v>
      </c>
      <c r="E73" s="1">
        <v>0</v>
      </c>
      <c r="F73" s="3">
        <v>0</v>
      </c>
      <c r="G73" s="1">
        <f>[3]Sheet1!L27</f>
        <v>0.63</v>
      </c>
      <c r="H73" s="3">
        <f t="shared" si="5"/>
        <v>0.1575</v>
      </c>
    </row>
    <row r="74" spans="2:8" x14ac:dyDescent="0.3">
      <c r="B74" s="1" t="s">
        <v>6</v>
      </c>
      <c r="C74" s="1" t="s">
        <v>27</v>
      </c>
      <c r="D74" s="1">
        <v>3.96</v>
      </c>
      <c r="E74" s="1">
        <v>5.07</v>
      </c>
      <c r="F74" s="3">
        <v>9.0399999999999991</v>
      </c>
      <c r="G74" s="1">
        <f>[3]Sheet1!L28</f>
        <v>18.12</v>
      </c>
      <c r="H74" s="3">
        <f t="shared" si="5"/>
        <v>9.0474999999999994</v>
      </c>
    </row>
    <row r="75" spans="2:8" x14ac:dyDescent="0.3">
      <c r="B75" s="1" t="s">
        <v>7</v>
      </c>
      <c r="C75" s="1" t="s">
        <v>28</v>
      </c>
      <c r="D75" s="1">
        <v>5.36</v>
      </c>
      <c r="E75" s="1">
        <v>1.49</v>
      </c>
      <c r="F75" s="3">
        <v>3.27</v>
      </c>
      <c r="G75" s="1">
        <f>[3]Sheet1!L29</f>
        <v>10</v>
      </c>
      <c r="H75" s="3">
        <f t="shared" si="5"/>
        <v>5.03</v>
      </c>
    </row>
    <row r="76" spans="2:8" x14ac:dyDescent="0.3">
      <c r="B76" s="1" t="s">
        <v>8</v>
      </c>
      <c r="C76" s="1" t="s">
        <v>9</v>
      </c>
      <c r="D76" s="1">
        <v>0</v>
      </c>
      <c r="E76" s="1">
        <v>0</v>
      </c>
      <c r="F76" s="3">
        <v>0</v>
      </c>
      <c r="G76" s="1">
        <v>0</v>
      </c>
      <c r="H76" s="3">
        <f t="shared" si="5"/>
        <v>0</v>
      </c>
    </row>
    <row r="77" spans="2:8" x14ac:dyDescent="0.3">
      <c r="B77" s="4" t="s">
        <v>10</v>
      </c>
      <c r="C77" s="4" t="s">
        <v>29</v>
      </c>
      <c r="D77" s="4">
        <v>14.69</v>
      </c>
      <c r="E77" s="4">
        <v>13.43</v>
      </c>
      <c r="F77" s="5">
        <v>38.69</v>
      </c>
      <c r="G77" s="4">
        <f>[3]Sheet1!L31</f>
        <v>33.75</v>
      </c>
      <c r="H77" s="5">
        <f t="shared" si="5"/>
        <v>25.14</v>
      </c>
    </row>
    <row r="78" spans="2:8" x14ac:dyDescent="0.3">
      <c r="B78" s="1" t="s">
        <v>11</v>
      </c>
      <c r="C78" s="1" t="s">
        <v>12</v>
      </c>
      <c r="D78" s="1">
        <v>11.58</v>
      </c>
      <c r="E78" s="1">
        <v>7.76</v>
      </c>
      <c r="F78" s="3">
        <v>10.81</v>
      </c>
      <c r="G78" s="1">
        <f>[3]Sheet1!L32</f>
        <v>14.06</v>
      </c>
      <c r="H78" s="3">
        <f t="shared" si="5"/>
        <v>11.0525</v>
      </c>
    </row>
    <row r="79" spans="2:8" x14ac:dyDescent="0.3">
      <c r="B79" s="1" t="s">
        <v>13</v>
      </c>
      <c r="C79" s="1" t="s">
        <v>30</v>
      </c>
      <c r="D79" s="1">
        <v>1.7</v>
      </c>
      <c r="E79" s="1">
        <v>0.59</v>
      </c>
      <c r="F79" s="3">
        <v>0.25</v>
      </c>
      <c r="G79" s="1">
        <f>[3]Sheet1!L33</f>
        <v>0.31</v>
      </c>
      <c r="H79" s="3">
        <f t="shared" si="5"/>
        <v>0.71250000000000002</v>
      </c>
    </row>
    <row r="80" spans="2:8" x14ac:dyDescent="0.3">
      <c r="B80" s="1" t="s">
        <v>15</v>
      </c>
      <c r="C80" s="1" t="s">
        <v>14</v>
      </c>
      <c r="D80" s="1">
        <v>0.56000000000000005</v>
      </c>
      <c r="E80" s="1">
        <v>0.59</v>
      </c>
      <c r="F80" s="3">
        <v>0.5</v>
      </c>
      <c r="G80" s="1">
        <f>[3]Sheet1!L34</f>
        <v>0.31</v>
      </c>
      <c r="H80" s="3">
        <f t="shared" si="5"/>
        <v>0.49</v>
      </c>
    </row>
    <row r="81" spans="2:8" x14ac:dyDescent="0.3">
      <c r="B81" s="1" t="s">
        <v>17</v>
      </c>
      <c r="C81" s="1" t="s">
        <v>16</v>
      </c>
      <c r="D81" s="1">
        <v>6.78</v>
      </c>
      <c r="E81" s="1">
        <v>1.79</v>
      </c>
      <c r="F81" s="3">
        <v>1.26</v>
      </c>
      <c r="G81" s="1">
        <f>[3]Sheet1!L35</f>
        <v>1.88</v>
      </c>
      <c r="H81" s="3">
        <f t="shared" si="5"/>
        <v>2.9275000000000002</v>
      </c>
    </row>
    <row r="82" spans="2:8" x14ac:dyDescent="0.3">
      <c r="B82" s="1" t="s">
        <v>19</v>
      </c>
      <c r="C82" s="1" t="s">
        <v>18</v>
      </c>
      <c r="D82" s="1">
        <v>5.65</v>
      </c>
      <c r="E82" s="1">
        <v>6.27</v>
      </c>
      <c r="F82" s="3">
        <v>2.76</v>
      </c>
      <c r="G82" s="1">
        <f>[3]Sheet1!L36</f>
        <v>5</v>
      </c>
      <c r="H82" s="3">
        <f t="shared" si="5"/>
        <v>4.92</v>
      </c>
    </row>
    <row r="83" spans="2:8" x14ac:dyDescent="0.3">
      <c r="B83" s="1" t="s">
        <v>20</v>
      </c>
      <c r="C83" s="1" t="s">
        <v>31</v>
      </c>
      <c r="D83" s="1">
        <v>50.57</v>
      </c>
      <c r="E83" s="1">
        <v>57.32</v>
      </c>
      <c r="F83" s="3">
        <v>37.94</v>
      </c>
      <c r="G83" s="1">
        <f>[3]Sheet1!L37</f>
        <v>30.94</v>
      </c>
      <c r="H83" s="3">
        <f t="shared" si="5"/>
        <v>44.192499999999995</v>
      </c>
    </row>
    <row r="84" spans="2:8" x14ac:dyDescent="0.3">
      <c r="B84" s="1" t="s">
        <v>21</v>
      </c>
      <c r="C84" s="1" t="s">
        <v>32</v>
      </c>
      <c r="D84" s="1">
        <v>4.8</v>
      </c>
      <c r="E84" s="1">
        <v>6.27</v>
      </c>
      <c r="F84" s="3">
        <v>0</v>
      </c>
      <c r="G84" s="1">
        <v>0</v>
      </c>
      <c r="H84" s="3">
        <f t="shared" si="5"/>
        <v>2.7675000000000001</v>
      </c>
    </row>
    <row r="85" spans="2:8" x14ac:dyDescent="0.3">
      <c r="B85" s="1" t="s">
        <v>22</v>
      </c>
      <c r="C85" s="1" t="s">
        <v>33</v>
      </c>
      <c r="D85" s="1">
        <v>0</v>
      </c>
      <c r="E85" s="1">
        <v>0</v>
      </c>
      <c r="F85" s="3">
        <v>0</v>
      </c>
      <c r="G85" s="1">
        <f>[3]Sheet1!L39</f>
        <v>0</v>
      </c>
      <c r="H85" s="3">
        <f t="shared" si="5"/>
        <v>0</v>
      </c>
    </row>
    <row r="86" spans="2:8" x14ac:dyDescent="0.3">
      <c r="B86" s="1" t="s">
        <v>23</v>
      </c>
      <c r="C86" s="1" t="s">
        <v>34</v>
      </c>
      <c r="D86" s="1">
        <v>0</v>
      </c>
      <c r="E86" s="1">
        <v>0</v>
      </c>
      <c r="F86" s="3">
        <v>0</v>
      </c>
      <c r="G86" s="1">
        <f>[3]Sheet1!L40</f>
        <v>0</v>
      </c>
      <c r="H86" s="3">
        <f t="shared" si="5"/>
        <v>0</v>
      </c>
    </row>
    <row r="87" spans="2:8" x14ac:dyDescent="0.3">
      <c r="B87" s="1" t="s">
        <v>24</v>
      </c>
      <c r="C87" s="1" t="s">
        <v>35</v>
      </c>
      <c r="D87" s="1">
        <v>0</v>
      </c>
      <c r="E87" s="1">
        <v>0</v>
      </c>
      <c r="F87" s="3">
        <v>0</v>
      </c>
      <c r="G87" s="1">
        <v>0</v>
      </c>
      <c r="H87" s="3">
        <f t="shared" si="5"/>
        <v>0</v>
      </c>
    </row>
    <row r="88" spans="2:8" x14ac:dyDescent="0.3">
      <c r="B88" s="1" t="s">
        <v>36</v>
      </c>
      <c r="C88" s="1" t="s">
        <v>37</v>
      </c>
      <c r="D88" s="1">
        <v>3.67</v>
      </c>
      <c r="E88" s="1">
        <v>5.98</v>
      </c>
      <c r="F88" s="3">
        <v>7.79</v>
      </c>
      <c r="G88" s="1">
        <v>13.35</v>
      </c>
      <c r="H88" s="3">
        <f t="shared" si="5"/>
        <v>7.6974999999999998</v>
      </c>
    </row>
    <row r="89" spans="2:8" x14ac:dyDescent="0.3">
      <c r="B89" s="1" t="s">
        <v>38</v>
      </c>
      <c r="C89" s="1" t="s">
        <v>39</v>
      </c>
      <c r="D89" s="1">
        <v>100</v>
      </c>
      <c r="E89" s="1">
        <v>100</v>
      </c>
      <c r="F89" s="3">
        <v>100</v>
      </c>
      <c r="G89" s="1">
        <v>100</v>
      </c>
      <c r="H89" s="3">
        <f t="shared" si="5"/>
        <v>100</v>
      </c>
    </row>
    <row r="91" spans="2:8" x14ac:dyDescent="0.3">
      <c r="B91" s="6"/>
      <c r="C91" s="7" t="s">
        <v>51</v>
      </c>
      <c r="D91" s="7" t="s">
        <v>42</v>
      </c>
      <c r="E91" s="7" t="s">
        <v>43</v>
      </c>
      <c r="F91" s="7" t="s">
        <v>41</v>
      </c>
      <c r="G91" s="7" t="s">
        <v>45</v>
      </c>
      <c r="H91" s="7" t="s">
        <v>46</v>
      </c>
    </row>
    <row r="92" spans="2:8" x14ac:dyDescent="0.3">
      <c r="B92" s="2" t="s">
        <v>40</v>
      </c>
      <c r="C92" s="2" t="s">
        <v>25</v>
      </c>
      <c r="D92" s="15" t="s">
        <v>26</v>
      </c>
      <c r="E92" s="15"/>
      <c r="F92" s="15"/>
      <c r="G92" s="15"/>
      <c r="H92" s="15"/>
    </row>
    <row r="93" spans="2:8" x14ac:dyDescent="0.3">
      <c r="B93" s="1" t="s">
        <v>0</v>
      </c>
      <c r="C93" s="1" t="s">
        <v>1</v>
      </c>
      <c r="D93" s="1">
        <v>9.94</v>
      </c>
      <c r="E93" s="1">
        <v>6.06</v>
      </c>
      <c r="F93" s="3">
        <v>8.3800000000000008</v>
      </c>
      <c r="G93" s="1">
        <f>[4]Sheet1!L25</f>
        <v>8.24</v>
      </c>
      <c r="H93" s="3">
        <f>(D93+E93+F93+G93)/4</f>
        <v>8.1550000000000011</v>
      </c>
    </row>
    <row r="94" spans="2:8" x14ac:dyDescent="0.3">
      <c r="B94" s="1" t="s">
        <v>2</v>
      </c>
      <c r="C94" s="1" t="s">
        <v>3</v>
      </c>
      <c r="D94" s="1">
        <v>19.55</v>
      </c>
      <c r="E94" s="1">
        <v>0</v>
      </c>
      <c r="F94" s="3">
        <v>11.18</v>
      </c>
      <c r="G94" s="1">
        <f>[4]Sheet1!L26</f>
        <v>1.65</v>
      </c>
      <c r="H94" s="3">
        <f t="shared" ref="H94:H111" si="6">(D94+E94+F94+G94)/4</f>
        <v>8.0950000000000006</v>
      </c>
    </row>
    <row r="95" spans="2:8" x14ac:dyDescent="0.3">
      <c r="B95" s="1" t="s">
        <v>4</v>
      </c>
      <c r="C95" s="1" t="s">
        <v>5</v>
      </c>
      <c r="D95" s="1">
        <v>0.32</v>
      </c>
      <c r="E95" s="1">
        <v>0</v>
      </c>
      <c r="F95" s="3">
        <v>0.93</v>
      </c>
      <c r="G95" s="1">
        <f>[4]Sheet1!L27</f>
        <v>0.55000000000000004</v>
      </c>
      <c r="H95" s="3">
        <f t="shared" si="6"/>
        <v>0.45</v>
      </c>
    </row>
    <row r="96" spans="2:8" x14ac:dyDescent="0.3">
      <c r="B96" s="1" t="s">
        <v>6</v>
      </c>
      <c r="C96" s="1" t="s">
        <v>27</v>
      </c>
      <c r="D96" s="1">
        <v>7.69</v>
      </c>
      <c r="E96" s="1">
        <v>7.13</v>
      </c>
      <c r="F96" s="3">
        <v>1.86</v>
      </c>
      <c r="G96" s="1">
        <f>[4]Sheet1!L28</f>
        <v>20.88</v>
      </c>
      <c r="H96" s="3">
        <f t="shared" si="6"/>
        <v>9.39</v>
      </c>
    </row>
    <row r="97" spans="2:8" x14ac:dyDescent="0.3">
      <c r="B97" s="1" t="s">
        <v>7</v>
      </c>
      <c r="C97" s="1" t="s">
        <v>28</v>
      </c>
      <c r="D97" s="1">
        <v>1.92</v>
      </c>
      <c r="E97" s="1">
        <v>2.4900000000000002</v>
      </c>
      <c r="F97" s="3">
        <v>7.46</v>
      </c>
      <c r="G97" s="1">
        <f>[4]Sheet1!L29</f>
        <v>2.2000000000000002</v>
      </c>
      <c r="H97" s="3">
        <f t="shared" si="6"/>
        <v>3.5175000000000001</v>
      </c>
    </row>
    <row r="98" spans="2:8" x14ac:dyDescent="0.3">
      <c r="B98" s="1" t="s">
        <v>8</v>
      </c>
      <c r="C98" s="1" t="s">
        <v>9</v>
      </c>
      <c r="D98" s="1">
        <v>0</v>
      </c>
      <c r="E98" s="1">
        <v>0</v>
      </c>
      <c r="F98" s="3">
        <v>0</v>
      </c>
      <c r="G98" s="1">
        <v>0</v>
      </c>
      <c r="H98" s="3">
        <f t="shared" si="6"/>
        <v>0</v>
      </c>
    </row>
    <row r="99" spans="2:8" x14ac:dyDescent="0.3">
      <c r="B99" s="4" t="s">
        <v>10</v>
      </c>
      <c r="C99" s="4" t="s">
        <v>29</v>
      </c>
      <c r="D99" s="4">
        <v>39.42</v>
      </c>
      <c r="E99" s="4">
        <v>15.68</v>
      </c>
      <c r="F99" s="5">
        <v>29.81</v>
      </c>
      <c r="G99" s="4">
        <f>[4]Sheet1!L31</f>
        <v>33.520000000000003</v>
      </c>
      <c r="H99" s="5">
        <f t="shared" si="6"/>
        <v>29.607500000000002</v>
      </c>
    </row>
    <row r="100" spans="2:8" x14ac:dyDescent="0.3">
      <c r="B100" s="1" t="s">
        <v>11</v>
      </c>
      <c r="C100" s="1" t="s">
        <v>12</v>
      </c>
      <c r="D100" s="1">
        <v>10.9</v>
      </c>
      <c r="E100" s="1">
        <v>7.12</v>
      </c>
      <c r="F100" s="3">
        <v>10.55</v>
      </c>
      <c r="G100" s="1">
        <f>[4]Sheet1!L32</f>
        <v>10.44</v>
      </c>
      <c r="H100" s="3">
        <f t="shared" si="6"/>
        <v>9.7524999999999995</v>
      </c>
    </row>
    <row r="101" spans="2:8" x14ac:dyDescent="0.3">
      <c r="B101" s="1" t="s">
        <v>13</v>
      </c>
      <c r="C101" s="1" t="s">
        <v>30</v>
      </c>
      <c r="D101" s="1">
        <v>0.32</v>
      </c>
      <c r="E101" s="1">
        <v>1.42</v>
      </c>
      <c r="F101" s="3">
        <v>0.31</v>
      </c>
      <c r="G101" s="1">
        <f>[4]Sheet1!L33</f>
        <v>0.28000000000000003</v>
      </c>
      <c r="H101" s="3">
        <f t="shared" si="6"/>
        <v>0.58250000000000002</v>
      </c>
    </row>
    <row r="102" spans="2:8" x14ac:dyDescent="0.3">
      <c r="B102" s="1" t="s">
        <v>15</v>
      </c>
      <c r="C102" s="1" t="s">
        <v>14</v>
      </c>
      <c r="D102" s="1">
        <v>1.28</v>
      </c>
      <c r="E102" s="1">
        <v>1.78</v>
      </c>
      <c r="F102" s="3">
        <v>0.31</v>
      </c>
      <c r="G102" s="1">
        <f>[4]Sheet1!L34</f>
        <v>1.1000000000000001</v>
      </c>
      <c r="H102" s="3">
        <f t="shared" si="6"/>
        <v>1.1175000000000002</v>
      </c>
    </row>
    <row r="103" spans="2:8" x14ac:dyDescent="0.3">
      <c r="B103" s="1" t="s">
        <v>17</v>
      </c>
      <c r="C103" s="1" t="s">
        <v>16</v>
      </c>
      <c r="D103" s="1">
        <v>0.64</v>
      </c>
      <c r="E103" s="1">
        <v>1.42</v>
      </c>
      <c r="F103" s="3">
        <v>0.93</v>
      </c>
      <c r="G103" s="1">
        <f>[4]Sheet1!L35</f>
        <v>1.92</v>
      </c>
      <c r="H103" s="3">
        <f t="shared" si="6"/>
        <v>1.2275</v>
      </c>
    </row>
    <row r="104" spans="2:8" x14ac:dyDescent="0.3">
      <c r="B104" s="1" t="s">
        <v>19</v>
      </c>
      <c r="C104" s="1" t="s">
        <v>18</v>
      </c>
      <c r="D104" s="1">
        <v>6.73</v>
      </c>
      <c r="E104" s="1">
        <v>17.43</v>
      </c>
      <c r="F104" s="3">
        <v>10.25</v>
      </c>
      <c r="G104" s="1">
        <f>[4]Sheet1!L36</f>
        <v>9.34</v>
      </c>
      <c r="H104" s="3">
        <f t="shared" si="6"/>
        <v>10.9375</v>
      </c>
    </row>
    <row r="105" spans="2:8" x14ac:dyDescent="0.3">
      <c r="B105" s="1" t="s">
        <v>20</v>
      </c>
      <c r="C105" s="1" t="s">
        <v>31</v>
      </c>
      <c r="D105" s="1">
        <v>30.45</v>
      </c>
      <c r="E105" s="1">
        <v>42.69</v>
      </c>
      <c r="F105" s="3">
        <v>39.07</v>
      </c>
      <c r="G105" s="1">
        <f>[4]Sheet1!L37</f>
        <v>28.84</v>
      </c>
      <c r="H105" s="3">
        <f t="shared" si="6"/>
        <v>35.262500000000003</v>
      </c>
    </row>
    <row r="106" spans="2:8" x14ac:dyDescent="0.3">
      <c r="B106" s="1" t="s">
        <v>21</v>
      </c>
      <c r="C106" s="1" t="s">
        <v>32</v>
      </c>
      <c r="D106" s="1">
        <v>6.09</v>
      </c>
      <c r="E106" s="1">
        <v>6.05</v>
      </c>
      <c r="F106" s="3">
        <v>0</v>
      </c>
      <c r="G106" s="1">
        <f>[4]Sheet1!L38</f>
        <v>7.69</v>
      </c>
      <c r="H106" s="3">
        <f t="shared" si="6"/>
        <v>4.9575000000000005</v>
      </c>
    </row>
    <row r="107" spans="2:8" x14ac:dyDescent="0.3">
      <c r="B107" s="1" t="s">
        <v>22</v>
      </c>
      <c r="C107" s="1" t="s">
        <v>33</v>
      </c>
      <c r="D107" s="1">
        <v>0.32</v>
      </c>
      <c r="E107" s="1">
        <v>0</v>
      </c>
      <c r="F107" s="3">
        <v>0</v>
      </c>
      <c r="G107" s="1">
        <f>[4]Sheet1!L39</f>
        <v>0</v>
      </c>
      <c r="H107" s="3">
        <f t="shared" si="6"/>
        <v>0.08</v>
      </c>
    </row>
    <row r="108" spans="2:8" x14ac:dyDescent="0.3">
      <c r="B108" s="1" t="s">
        <v>23</v>
      </c>
      <c r="C108" s="1" t="s">
        <v>34</v>
      </c>
      <c r="D108" s="1">
        <v>0</v>
      </c>
      <c r="E108" s="1">
        <v>0</v>
      </c>
      <c r="F108" s="3">
        <v>0</v>
      </c>
      <c r="G108" s="1">
        <f>[4]Sheet1!L40</f>
        <v>0</v>
      </c>
      <c r="H108" s="3">
        <f t="shared" si="6"/>
        <v>0</v>
      </c>
    </row>
    <row r="109" spans="2:8" x14ac:dyDescent="0.3">
      <c r="B109" s="1" t="s">
        <v>24</v>
      </c>
      <c r="C109" s="1" t="s">
        <v>35</v>
      </c>
      <c r="D109" s="1">
        <v>0</v>
      </c>
      <c r="E109" s="1">
        <v>0</v>
      </c>
      <c r="F109" s="3">
        <v>0</v>
      </c>
      <c r="G109" s="1">
        <v>0</v>
      </c>
      <c r="H109" s="3">
        <f t="shared" si="6"/>
        <v>0</v>
      </c>
    </row>
    <row r="110" spans="2:8" x14ac:dyDescent="0.3">
      <c r="B110" s="1" t="s">
        <v>36</v>
      </c>
      <c r="C110" s="1" t="s">
        <v>37</v>
      </c>
      <c r="D110" s="1">
        <v>3.85</v>
      </c>
      <c r="E110" s="1">
        <v>6.41</v>
      </c>
      <c r="F110" s="3">
        <v>8.67</v>
      </c>
      <c r="G110" s="1">
        <v>6.87</v>
      </c>
      <c r="H110" s="3">
        <f t="shared" si="6"/>
        <v>6.45</v>
      </c>
    </row>
    <row r="111" spans="2:8" x14ac:dyDescent="0.3">
      <c r="B111" s="1" t="s">
        <v>38</v>
      </c>
      <c r="C111" s="1" t="s">
        <v>39</v>
      </c>
      <c r="D111" s="1">
        <v>100</v>
      </c>
      <c r="E111" s="1">
        <v>100</v>
      </c>
      <c r="F111" s="3">
        <v>100</v>
      </c>
      <c r="G111" s="1">
        <v>100</v>
      </c>
      <c r="H111" s="3">
        <f t="shared" si="6"/>
        <v>100</v>
      </c>
    </row>
    <row r="113" spans="2:8" x14ac:dyDescent="0.3">
      <c r="B113" s="6"/>
      <c r="C113" s="7" t="s">
        <v>52</v>
      </c>
      <c r="D113" s="7" t="s">
        <v>42</v>
      </c>
      <c r="E113" s="7" t="s">
        <v>43</v>
      </c>
      <c r="F113" s="7" t="s">
        <v>41</v>
      </c>
      <c r="G113" s="7" t="s">
        <v>45</v>
      </c>
      <c r="H113" s="7" t="s">
        <v>46</v>
      </c>
    </row>
    <row r="114" spans="2:8" x14ac:dyDescent="0.3">
      <c r="B114" s="2" t="s">
        <v>40</v>
      </c>
      <c r="C114" s="2" t="s">
        <v>25</v>
      </c>
      <c r="D114" s="15" t="s">
        <v>26</v>
      </c>
      <c r="E114" s="15"/>
      <c r="F114" s="15"/>
      <c r="G114" s="15"/>
      <c r="H114" s="15"/>
    </row>
    <row r="115" spans="2:8" x14ac:dyDescent="0.3">
      <c r="B115" s="1" t="s">
        <v>0</v>
      </c>
      <c r="C115" s="1" t="s">
        <v>1</v>
      </c>
      <c r="D115" s="1">
        <v>3.59</v>
      </c>
      <c r="E115" s="1">
        <v>13.52</v>
      </c>
      <c r="F115" s="3">
        <v>10.98</v>
      </c>
      <c r="G115" s="1">
        <f>[5]Sheet1!L25</f>
        <v>8.85</v>
      </c>
      <c r="H115" s="3">
        <f>(D115+E115+F115+G115)/4</f>
        <v>9.2349999999999994</v>
      </c>
    </row>
    <row r="116" spans="2:8" x14ac:dyDescent="0.3">
      <c r="B116" s="1" t="s">
        <v>2</v>
      </c>
      <c r="C116" s="1" t="s">
        <v>3</v>
      </c>
      <c r="D116" s="1">
        <v>0.51</v>
      </c>
      <c r="E116" s="1">
        <v>10.199999999999999</v>
      </c>
      <c r="F116" s="3">
        <v>7.01</v>
      </c>
      <c r="G116" s="1">
        <f>[5]Sheet1!L26</f>
        <v>0.57999999999999996</v>
      </c>
      <c r="H116" s="3">
        <f t="shared" ref="H116:H133" si="7">(D116+E116+F116+G116)/4</f>
        <v>4.5749999999999993</v>
      </c>
    </row>
    <row r="117" spans="2:8" x14ac:dyDescent="0.3">
      <c r="B117" s="1" t="s">
        <v>4</v>
      </c>
      <c r="C117" s="1" t="s">
        <v>5</v>
      </c>
      <c r="D117" s="1">
        <v>1.8</v>
      </c>
      <c r="E117" s="1">
        <v>0</v>
      </c>
      <c r="F117" s="3">
        <v>0</v>
      </c>
      <c r="G117" s="1">
        <v>0</v>
      </c>
      <c r="H117" s="3">
        <f t="shared" si="7"/>
        <v>0.45</v>
      </c>
    </row>
    <row r="118" spans="2:8" x14ac:dyDescent="0.3">
      <c r="B118" s="1" t="s">
        <v>6</v>
      </c>
      <c r="C118" s="1" t="s">
        <v>27</v>
      </c>
      <c r="D118" s="1">
        <v>2.56</v>
      </c>
      <c r="E118" s="1">
        <v>5.36</v>
      </c>
      <c r="F118" s="3">
        <v>4.2699999999999996</v>
      </c>
      <c r="G118" s="1">
        <f>[5]Sheet1!L28</f>
        <v>12.98</v>
      </c>
      <c r="H118" s="3">
        <f t="shared" si="7"/>
        <v>6.2925000000000004</v>
      </c>
    </row>
    <row r="119" spans="2:8" x14ac:dyDescent="0.3">
      <c r="B119" s="1" t="s">
        <v>7</v>
      </c>
      <c r="C119" s="1" t="s">
        <v>28</v>
      </c>
      <c r="D119" s="1">
        <v>5.13</v>
      </c>
      <c r="E119" s="1">
        <v>3.06</v>
      </c>
      <c r="F119" s="3">
        <v>3.66</v>
      </c>
      <c r="G119" s="1">
        <f>[5]Sheet1!L29</f>
        <v>2.0699999999999998</v>
      </c>
      <c r="H119" s="3">
        <f t="shared" si="7"/>
        <v>3.48</v>
      </c>
    </row>
    <row r="120" spans="2:8" x14ac:dyDescent="0.3">
      <c r="B120" s="1" t="s">
        <v>8</v>
      </c>
      <c r="C120" s="1" t="s">
        <v>9</v>
      </c>
      <c r="D120" s="1">
        <v>0</v>
      </c>
      <c r="E120" s="1">
        <v>0</v>
      </c>
      <c r="F120" s="3">
        <v>0</v>
      </c>
      <c r="G120" s="1">
        <v>0</v>
      </c>
      <c r="H120" s="3">
        <f t="shared" si="7"/>
        <v>0</v>
      </c>
    </row>
    <row r="121" spans="2:8" x14ac:dyDescent="0.3">
      <c r="B121" s="4" t="s">
        <v>10</v>
      </c>
      <c r="C121" s="4" t="s">
        <v>29</v>
      </c>
      <c r="D121" s="4">
        <v>13.59</v>
      </c>
      <c r="E121" s="4">
        <v>32.14</v>
      </c>
      <c r="F121" s="5">
        <v>25.92</v>
      </c>
      <c r="G121" s="4">
        <f>[5]Sheet1!L31</f>
        <v>24.48</v>
      </c>
      <c r="H121" s="5">
        <f t="shared" si="7"/>
        <v>24.032500000000002</v>
      </c>
    </row>
    <row r="122" spans="2:8" x14ac:dyDescent="0.3">
      <c r="B122" s="1" t="s">
        <v>11</v>
      </c>
      <c r="C122" s="1" t="s">
        <v>12</v>
      </c>
      <c r="D122" s="1">
        <v>5.64</v>
      </c>
      <c r="E122" s="1">
        <v>6.89</v>
      </c>
      <c r="F122" s="3">
        <v>19.21</v>
      </c>
      <c r="G122" s="1">
        <f>[5]Sheet1!L32</f>
        <v>19.760000000000002</v>
      </c>
      <c r="H122" s="3">
        <f t="shared" si="7"/>
        <v>12.875</v>
      </c>
    </row>
    <row r="123" spans="2:8" x14ac:dyDescent="0.3">
      <c r="B123" s="1" t="s">
        <v>13</v>
      </c>
      <c r="C123" s="1" t="s">
        <v>30</v>
      </c>
      <c r="D123" s="1">
        <v>0.51</v>
      </c>
      <c r="E123" s="1">
        <v>0.25</v>
      </c>
      <c r="F123" s="3">
        <v>0.31</v>
      </c>
      <c r="G123" s="1">
        <f>[5]Sheet1!L33</f>
        <v>0.3</v>
      </c>
      <c r="H123" s="3">
        <f t="shared" si="7"/>
        <v>0.34250000000000003</v>
      </c>
    </row>
    <row r="124" spans="2:8" x14ac:dyDescent="0.3">
      <c r="B124" s="1" t="s">
        <v>15</v>
      </c>
      <c r="C124" s="1" t="s">
        <v>14</v>
      </c>
      <c r="D124" s="1">
        <v>0.51</v>
      </c>
      <c r="E124" s="1">
        <v>0.51</v>
      </c>
      <c r="F124" s="3">
        <v>0.62</v>
      </c>
      <c r="G124" s="1">
        <f>[5]Sheet1!L34</f>
        <v>0.6</v>
      </c>
      <c r="H124" s="3">
        <f t="shared" si="7"/>
        <v>0.56000000000000005</v>
      </c>
    </row>
    <row r="125" spans="2:8" x14ac:dyDescent="0.3">
      <c r="B125" s="1" t="s">
        <v>17</v>
      </c>
      <c r="C125" s="1" t="s">
        <v>16</v>
      </c>
      <c r="D125" s="1">
        <v>2.0499999999999998</v>
      </c>
      <c r="E125" s="1">
        <v>2.2999999999999998</v>
      </c>
      <c r="F125" s="3">
        <v>2.13</v>
      </c>
      <c r="G125" s="1">
        <f>[5]Sheet1!L35</f>
        <v>0.6</v>
      </c>
      <c r="H125" s="3">
        <f t="shared" si="7"/>
        <v>1.7699999999999998</v>
      </c>
    </row>
    <row r="126" spans="2:8" x14ac:dyDescent="0.3">
      <c r="B126" s="1" t="s">
        <v>19</v>
      </c>
      <c r="C126" s="1" t="s">
        <v>18</v>
      </c>
      <c r="D126" s="1">
        <v>3.85</v>
      </c>
      <c r="E126" s="1">
        <v>0.25</v>
      </c>
      <c r="F126" s="3">
        <v>2.44</v>
      </c>
      <c r="G126" s="1">
        <f>[5]Sheet1!L36</f>
        <v>5.61</v>
      </c>
      <c r="H126" s="3">
        <f t="shared" si="7"/>
        <v>3.0374999999999996</v>
      </c>
    </row>
    <row r="127" spans="2:8" x14ac:dyDescent="0.3">
      <c r="B127" s="1" t="s">
        <v>20</v>
      </c>
      <c r="C127" s="1" t="s">
        <v>31</v>
      </c>
      <c r="D127" s="1">
        <v>71.8</v>
      </c>
      <c r="E127" s="1">
        <v>38.78</v>
      </c>
      <c r="F127" s="3">
        <v>22.86</v>
      </c>
      <c r="G127" s="1">
        <f>[5]Sheet1!L37</f>
        <v>25.36</v>
      </c>
      <c r="H127" s="3">
        <f t="shared" si="7"/>
        <v>39.700000000000003</v>
      </c>
    </row>
    <row r="128" spans="2:8" x14ac:dyDescent="0.3">
      <c r="B128" s="1" t="s">
        <v>21</v>
      </c>
      <c r="C128" s="1" t="s">
        <v>32</v>
      </c>
      <c r="D128" s="1">
        <v>0</v>
      </c>
      <c r="E128" s="1">
        <v>12.25</v>
      </c>
      <c r="F128" s="3">
        <v>23.77</v>
      </c>
      <c r="G128" s="1">
        <f>[5]Sheet1!L38</f>
        <v>17.989999999999998</v>
      </c>
      <c r="H128" s="3">
        <f t="shared" si="7"/>
        <v>13.502499999999998</v>
      </c>
    </row>
    <row r="129" spans="2:8" x14ac:dyDescent="0.3">
      <c r="B129" s="1" t="s">
        <v>22</v>
      </c>
      <c r="C129" s="1" t="s">
        <v>33</v>
      </c>
      <c r="D129" s="1">
        <v>0</v>
      </c>
      <c r="E129" s="1">
        <v>0</v>
      </c>
      <c r="F129" s="3">
        <v>0</v>
      </c>
      <c r="G129" s="1">
        <f>[5]Sheet1!L39</f>
        <v>0</v>
      </c>
      <c r="H129" s="3">
        <f t="shared" si="7"/>
        <v>0</v>
      </c>
    </row>
    <row r="130" spans="2:8" x14ac:dyDescent="0.3">
      <c r="B130" s="1" t="s">
        <v>23</v>
      </c>
      <c r="C130" s="1" t="s">
        <v>34</v>
      </c>
      <c r="D130" s="1">
        <v>0</v>
      </c>
      <c r="E130" s="1">
        <v>0</v>
      </c>
      <c r="F130" s="3">
        <v>0</v>
      </c>
      <c r="G130" s="1">
        <f>[5]Sheet1!L40</f>
        <v>0</v>
      </c>
      <c r="H130" s="3">
        <f t="shared" si="7"/>
        <v>0</v>
      </c>
    </row>
    <row r="131" spans="2:8" x14ac:dyDescent="0.3">
      <c r="B131" s="1" t="s">
        <v>24</v>
      </c>
      <c r="C131" s="1" t="s">
        <v>35</v>
      </c>
      <c r="D131" s="1">
        <v>0</v>
      </c>
      <c r="E131" s="1">
        <v>0</v>
      </c>
      <c r="F131" s="3">
        <v>0</v>
      </c>
      <c r="G131" s="1">
        <v>0</v>
      </c>
      <c r="H131" s="3">
        <f t="shared" si="7"/>
        <v>0</v>
      </c>
    </row>
    <row r="132" spans="2:8" x14ac:dyDescent="0.3">
      <c r="B132" s="1" t="s">
        <v>36</v>
      </c>
      <c r="C132" s="1" t="s">
        <v>37</v>
      </c>
      <c r="D132" s="1">
        <v>2.0499999999999998</v>
      </c>
      <c r="E132" s="1">
        <v>6.63</v>
      </c>
      <c r="F132" s="3">
        <v>2.74</v>
      </c>
      <c r="G132" s="1">
        <v>5.3</v>
      </c>
      <c r="H132" s="3">
        <f t="shared" si="7"/>
        <v>4.18</v>
      </c>
    </row>
    <row r="133" spans="2:8" x14ac:dyDescent="0.3">
      <c r="B133" s="1" t="s">
        <v>38</v>
      </c>
      <c r="C133" s="1" t="s">
        <v>39</v>
      </c>
      <c r="D133" s="1">
        <v>100</v>
      </c>
      <c r="E133" s="1">
        <v>100</v>
      </c>
      <c r="F133" s="3">
        <v>100</v>
      </c>
      <c r="G133" s="1">
        <v>100</v>
      </c>
      <c r="H133" s="3">
        <f t="shared" si="7"/>
        <v>100</v>
      </c>
    </row>
    <row r="135" spans="2:8" x14ac:dyDescent="0.3">
      <c r="B135" s="6"/>
      <c r="C135" s="7" t="s">
        <v>53</v>
      </c>
      <c r="D135" s="7" t="s">
        <v>42</v>
      </c>
      <c r="E135" s="7" t="s">
        <v>43</v>
      </c>
      <c r="F135" s="7" t="s">
        <v>41</v>
      </c>
      <c r="G135" s="7" t="s">
        <v>45</v>
      </c>
      <c r="H135" s="7" t="s">
        <v>46</v>
      </c>
    </row>
    <row r="136" spans="2:8" x14ac:dyDescent="0.3">
      <c r="B136" s="2" t="s">
        <v>40</v>
      </c>
      <c r="C136" s="2" t="s">
        <v>25</v>
      </c>
      <c r="D136" s="15" t="s">
        <v>26</v>
      </c>
      <c r="E136" s="15"/>
      <c r="F136" s="15"/>
      <c r="G136" s="15"/>
      <c r="H136" s="15"/>
    </row>
    <row r="137" spans="2:8" x14ac:dyDescent="0.3">
      <c r="B137" s="1" t="s">
        <v>0</v>
      </c>
      <c r="C137" s="1" t="s">
        <v>1</v>
      </c>
      <c r="D137" s="1">
        <v>6.45</v>
      </c>
      <c r="E137" s="1">
        <v>1.1000000000000001</v>
      </c>
      <c r="F137" s="3">
        <v>5.93</v>
      </c>
      <c r="G137" s="1">
        <f>[6]Sheet1!L25</f>
        <v>8.58</v>
      </c>
      <c r="H137" s="3">
        <f>(D137+E137+F137+G137)/4</f>
        <v>5.5150000000000006</v>
      </c>
    </row>
    <row r="138" spans="2:8" x14ac:dyDescent="0.3">
      <c r="B138" s="1" t="s">
        <v>2</v>
      </c>
      <c r="C138" s="1" t="s">
        <v>3</v>
      </c>
      <c r="D138" s="1">
        <v>3.49</v>
      </c>
      <c r="E138" s="1">
        <v>26.1</v>
      </c>
      <c r="F138" s="3">
        <v>5.93</v>
      </c>
      <c r="G138" s="1">
        <v>0</v>
      </c>
      <c r="H138" s="3">
        <f t="shared" ref="H138:H155" si="8">(D138+E138+F138+G138)/4</f>
        <v>8.8800000000000008</v>
      </c>
    </row>
    <row r="139" spans="2:8" x14ac:dyDescent="0.3">
      <c r="B139" s="1" t="s">
        <v>4</v>
      </c>
      <c r="C139" s="1" t="s">
        <v>5</v>
      </c>
      <c r="D139" s="1">
        <v>0</v>
      </c>
      <c r="E139" s="1">
        <v>0</v>
      </c>
      <c r="F139" s="3">
        <v>0</v>
      </c>
      <c r="G139" s="1">
        <f>[6]Sheet1!L27</f>
        <v>0.3</v>
      </c>
      <c r="H139" s="3">
        <f t="shared" si="8"/>
        <v>7.4999999999999997E-2</v>
      </c>
    </row>
    <row r="140" spans="2:8" x14ac:dyDescent="0.3">
      <c r="B140" s="1" t="s">
        <v>6</v>
      </c>
      <c r="C140" s="1" t="s">
        <v>27</v>
      </c>
      <c r="D140" s="1">
        <v>2.15</v>
      </c>
      <c r="E140" s="1">
        <v>6.25</v>
      </c>
      <c r="F140" s="3">
        <v>3.39</v>
      </c>
      <c r="G140" s="1">
        <f>[6]Sheet1!L28</f>
        <v>7.4</v>
      </c>
      <c r="H140" s="3">
        <f t="shared" si="8"/>
        <v>4.7975000000000003</v>
      </c>
    </row>
    <row r="141" spans="2:8" x14ac:dyDescent="0.3">
      <c r="B141" s="1" t="s">
        <v>7</v>
      </c>
      <c r="C141" s="1" t="s">
        <v>28</v>
      </c>
      <c r="D141" s="1">
        <v>9.9499999999999993</v>
      </c>
      <c r="E141" s="1">
        <v>5.52</v>
      </c>
      <c r="F141" s="3">
        <v>7.35</v>
      </c>
      <c r="G141" s="1">
        <f>[6]Sheet1!L29</f>
        <v>11.83</v>
      </c>
      <c r="H141" s="3">
        <f t="shared" si="8"/>
        <v>8.6624999999999996</v>
      </c>
    </row>
    <row r="142" spans="2:8" x14ac:dyDescent="0.3">
      <c r="B142" s="1" t="s">
        <v>8</v>
      </c>
      <c r="C142" s="1" t="s">
        <v>9</v>
      </c>
      <c r="D142" s="1">
        <v>0</v>
      </c>
      <c r="E142" s="1">
        <v>0</v>
      </c>
      <c r="F142" s="3">
        <v>0</v>
      </c>
      <c r="G142" s="1">
        <v>0</v>
      </c>
      <c r="H142" s="3">
        <f t="shared" si="8"/>
        <v>0</v>
      </c>
    </row>
    <row r="143" spans="2:8" x14ac:dyDescent="0.3">
      <c r="B143" s="4" t="s">
        <v>10</v>
      </c>
      <c r="C143" s="4" t="s">
        <v>29</v>
      </c>
      <c r="D143" s="4">
        <v>22.04</v>
      </c>
      <c r="E143" s="4">
        <v>38.97</v>
      </c>
      <c r="F143" s="5">
        <v>22.6</v>
      </c>
      <c r="G143" s="4">
        <f>[6]Sheet1!L31</f>
        <v>28.11</v>
      </c>
      <c r="H143" s="5">
        <f t="shared" si="8"/>
        <v>27.93</v>
      </c>
    </row>
    <row r="144" spans="2:8" x14ac:dyDescent="0.3">
      <c r="B144" s="1" t="s">
        <v>11</v>
      </c>
      <c r="C144" s="1" t="s">
        <v>12</v>
      </c>
      <c r="D144" s="1">
        <v>12.64</v>
      </c>
      <c r="E144" s="1">
        <v>4.04</v>
      </c>
      <c r="F144" s="3">
        <v>18.920000000000002</v>
      </c>
      <c r="G144" s="1">
        <f>[6]Sheet1!L32</f>
        <v>14.5</v>
      </c>
      <c r="H144" s="3">
        <f t="shared" si="8"/>
        <v>12.525</v>
      </c>
    </row>
    <row r="145" spans="2:8" x14ac:dyDescent="0.3">
      <c r="B145" s="1" t="s">
        <v>13</v>
      </c>
      <c r="C145" s="1" t="s">
        <v>30</v>
      </c>
      <c r="D145" s="1">
        <v>1.34</v>
      </c>
      <c r="E145" s="1">
        <v>0.37</v>
      </c>
      <c r="F145" s="3">
        <v>0.85</v>
      </c>
      <c r="G145" s="1">
        <f>[6]Sheet1!L33</f>
        <v>0.59</v>
      </c>
      <c r="H145" s="3">
        <f t="shared" si="8"/>
        <v>0.78749999999999998</v>
      </c>
    </row>
    <row r="146" spans="2:8" x14ac:dyDescent="0.3">
      <c r="B146" s="1" t="s">
        <v>15</v>
      </c>
      <c r="C146" s="1" t="s">
        <v>14</v>
      </c>
      <c r="D146" s="1">
        <v>0.54</v>
      </c>
      <c r="E146" s="1">
        <v>0.37</v>
      </c>
      <c r="F146" s="3">
        <v>0.56999999999999995</v>
      </c>
      <c r="G146" s="1">
        <f>[6]Sheet1!L34</f>
        <v>0.3</v>
      </c>
      <c r="H146" s="3">
        <f t="shared" si="8"/>
        <v>0.44500000000000001</v>
      </c>
    </row>
    <row r="147" spans="2:8" x14ac:dyDescent="0.3">
      <c r="B147" s="1" t="s">
        <v>17</v>
      </c>
      <c r="C147" s="1" t="s">
        <v>16</v>
      </c>
      <c r="D147" s="1">
        <v>5.91</v>
      </c>
      <c r="E147" s="1">
        <v>1.84</v>
      </c>
      <c r="F147" s="3">
        <v>1.98</v>
      </c>
      <c r="G147" s="1">
        <f>[6]Sheet1!L35</f>
        <v>1.48</v>
      </c>
      <c r="H147" s="3">
        <f t="shared" si="8"/>
        <v>2.8025000000000002</v>
      </c>
    </row>
    <row r="148" spans="2:8" x14ac:dyDescent="0.3">
      <c r="B148" s="1" t="s">
        <v>19</v>
      </c>
      <c r="C148" s="1" t="s">
        <v>18</v>
      </c>
      <c r="D148" s="1">
        <v>6.18</v>
      </c>
      <c r="E148" s="1">
        <v>2.94</v>
      </c>
      <c r="F148" s="3">
        <v>10.17</v>
      </c>
      <c r="G148" s="1">
        <f>[6]Sheet1!L36</f>
        <v>8.58</v>
      </c>
      <c r="H148" s="3">
        <f t="shared" si="8"/>
        <v>6.9674999999999994</v>
      </c>
    </row>
    <row r="149" spans="2:8" x14ac:dyDescent="0.3">
      <c r="B149" s="1" t="s">
        <v>20</v>
      </c>
      <c r="C149" s="1" t="s">
        <v>31</v>
      </c>
      <c r="D149" s="1">
        <v>31.45</v>
      </c>
      <c r="E149" s="1">
        <v>36.03</v>
      </c>
      <c r="F149" s="3">
        <v>38.979999999999997</v>
      </c>
      <c r="G149" s="1">
        <f>[6]Sheet1!L37</f>
        <v>32.54</v>
      </c>
      <c r="H149" s="3">
        <f t="shared" si="8"/>
        <v>34.75</v>
      </c>
    </row>
    <row r="150" spans="2:8" x14ac:dyDescent="0.3">
      <c r="B150" s="1" t="s">
        <v>21</v>
      </c>
      <c r="C150" s="1" t="s">
        <v>32</v>
      </c>
      <c r="D150" s="1">
        <v>14.79</v>
      </c>
      <c r="E150" s="1">
        <v>11.4</v>
      </c>
      <c r="F150" s="3">
        <v>2.83</v>
      </c>
      <c r="G150" s="1">
        <v>0</v>
      </c>
      <c r="H150" s="3">
        <f t="shared" si="8"/>
        <v>7.254999999999999</v>
      </c>
    </row>
    <row r="151" spans="2:8" x14ac:dyDescent="0.3">
      <c r="B151" s="1" t="s">
        <v>22</v>
      </c>
      <c r="C151" s="1" t="s">
        <v>33</v>
      </c>
      <c r="D151" s="1">
        <v>0</v>
      </c>
      <c r="E151" s="1">
        <v>0</v>
      </c>
      <c r="F151" s="3">
        <v>0.56999999999999995</v>
      </c>
      <c r="G151" s="1">
        <f>[6]Sheet1!L39</f>
        <v>0</v>
      </c>
      <c r="H151" s="3">
        <f t="shared" si="8"/>
        <v>0.14249999999999999</v>
      </c>
    </row>
    <row r="152" spans="2:8" x14ac:dyDescent="0.3">
      <c r="B152" s="1" t="s">
        <v>23</v>
      </c>
      <c r="C152" s="1" t="s">
        <v>34</v>
      </c>
      <c r="D152" s="1">
        <v>0</v>
      </c>
      <c r="E152" s="1">
        <v>0</v>
      </c>
      <c r="F152" s="3">
        <v>0</v>
      </c>
      <c r="G152" s="1">
        <f>[6]Sheet1!L40</f>
        <v>0</v>
      </c>
      <c r="H152" s="3">
        <f t="shared" si="8"/>
        <v>0</v>
      </c>
    </row>
    <row r="153" spans="2:8" x14ac:dyDescent="0.3">
      <c r="B153" s="1" t="s">
        <v>24</v>
      </c>
      <c r="C153" s="1" t="s">
        <v>35</v>
      </c>
      <c r="D153" s="1">
        <v>0</v>
      </c>
      <c r="E153" s="1">
        <v>0</v>
      </c>
      <c r="F153" s="3">
        <v>0</v>
      </c>
      <c r="G153" s="1">
        <v>0</v>
      </c>
      <c r="H153" s="3">
        <f t="shared" si="8"/>
        <v>0</v>
      </c>
    </row>
    <row r="154" spans="2:8" x14ac:dyDescent="0.3">
      <c r="B154" s="1" t="s">
        <v>36</v>
      </c>
      <c r="C154" s="1" t="s">
        <v>37</v>
      </c>
      <c r="D154" s="1">
        <v>5.1100000000000003</v>
      </c>
      <c r="E154" s="1">
        <v>4.04</v>
      </c>
      <c r="F154" s="3">
        <v>2.5299999999999998</v>
      </c>
      <c r="G154" s="1">
        <v>13.9</v>
      </c>
      <c r="H154" s="3">
        <f t="shared" si="8"/>
        <v>6.3949999999999996</v>
      </c>
    </row>
    <row r="155" spans="2:8" x14ac:dyDescent="0.3">
      <c r="B155" s="1" t="s">
        <v>38</v>
      </c>
      <c r="C155" s="1" t="s">
        <v>39</v>
      </c>
      <c r="D155" s="1">
        <v>100</v>
      </c>
      <c r="E155" s="1">
        <v>100</v>
      </c>
      <c r="F155" s="3">
        <v>100</v>
      </c>
      <c r="G155" s="1">
        <v>100</v>
      </c>
      <c r="H155" s="3">
        <f t="shared" si="8"/>
        <v>100</v>
      </c>
    </row>
    <row r="157" spans="2:8" x14ac:dyDescent="0.3">
      <c r="B157" s="6"/>
      <c r="C157" s="7" t="s">
        <v>54</v>
      </c>
      <c r="D157" s="7" t="s">
        <v>42</v>
      </c>
      <c r="E157" s="7" t="s">
        <v>43</v>
      </c>
      <c r="F157" s="7" t="s">
        <v>41</v>
      </c>
      <c r="G157" s="7" t="s">
        <v>45</v>
      </c>
      <c r="H157" s="7" t="s">
        <v>46</v>
      </c>
    </row>
    <row r="158" spans="2:8" x14ac:dyDescent="0.3">
      <c r="B158" s="2" t="s">
        <v>40</v>
      </c>
      <c r="C158" s="2" t="s">
        <v>25</v>
      </c>
      <c r="D158" s="15" t="s">
        <v>26</v>
      </c>
      <c r="E158" s="15"/>
      <c r="F158" s="15"/>
      <c r="G158" s="15"/>
      <c r="H158" s="15"/>
    </row>
    <row r="159" spans="2:8" x14ac:dyDescent="0.3">
      <c r="B159" s="1" t="s">
        <v>0</v>
      </c>
      <c r="C159" s="1" t="s">
        <v>1</v>
      </c>
      <c r="D159" s="1">
        <v>7.36</v>
      </c>
      <c r="E159" s="1">
        <v>9.17</v>
      </c>
      <c r="F159" s="3">
        <v>9.17</v>
      </c>
      <c r="G159" s="1">
        <f>[7]Sheet1!L25</f>
        <v>4.9000000000000004</v>
      </c>
      <c r="H159" s="3">
        <f>(D159+E159+F159+G159)/4</f>
        <v>7.65</v>
      </c>
    </row>
    <row r="160" spans="2:8" x14ac:dyDescent="0.3">
      <c r="B160" s="1" t="s">
        <v>2</v>
      </c>
      <c r="C160" s="1" t="s">
        <v>3</v>
      </c>
      <c r="D160" s="1">
        <v>13.45</v>
      </c>
      <c r="E160" s="1">
        <v>1.22</v>
      </c>
      <c r="F160" s="3">
        <v>1.22</v>
      </c>
      <c r="G160" s="1">
        <f>[7]Sheet1!L26</f>
        <v>1.44</v>
      </c>
      <c r="H160" s="3">
        <f t="shared" ref="H160:H177" si="9">(D160+E160+F160+G160)/4</f>
        <v>4.3325000000000005</v>
      </c>
    </row>
    <row r="161" spans="2:8" x14ac:dyDescent="0.3">
      <c r="B161" s="1" t="s">
        <v>4</v>
      </c>
      <c r="C161" s="1" t="s">
        <v>5</v>
      </c>
      <c r="D161" s="1">
        <v>1.02</v>
      </c>
      <c r="E161" s="1">
        <v>0.61</v>
      </c>
      <c r="F161" s="3">
        <v>0.61</v>
      </c>
      <c r="G161" s="1">
        <v>0</v>
      </c>
      <c r="H161" s="3">
        <f t="shared" si="9"/>
        <v>0.55999999999999994</v>
      </c>
    </row>
    <row r="162" spans="2:8" x14ac:dyDescent="0.3">
      <c r="B162" s="1" t="s">
        <v>6</v>
      </c>
      <c r="C162" s="1" t="s">
        <v>27</v>
      </c>
      <c r="D162" s="1">
        <v>1.02</v>
      </c>
      <c r="E162" s="1">
        <v>14.37</v>
      </c>
      <c r="F162" s="3">
        <v>14.37</v>
      </c>
      <c r="G162" s="1">
        <f>[7]Sheet1!L28</f>
        <v>13.26</v>
      </c>
      <c r="H162" s="3">
        <f t="shared" si="9"/>
        <v>10.754999999999999</v>
      </c>
    </row>
    <row r="163" spans="2:8" x14ac:dyDescent="0.3">
      <c r="B163" s="1" t="s">
        <v>7</v>
      </c>
      <c r="C163" s="1" t="s">
        <v>28</v>
      </c>
      <c r="D163" s="1">
        <v>5.58</v>
      </c>
      <c r="E163" s="1">
        <v>2.15</v>
      </c>
      <c r="F163" s="3">
        <v>2.15</v>
      </c>
      <c r="G163" s="1">
        <f>[7]Sheet1!L29</f>
        <v>10.08</v>
      </c>
      <c r="H163" s="3">
        <f t="shared" si="9"/>
        <v>4.99</v>
      </c>
    </row>
    <row r="164" spans="2:8" x14ac:dyDescent="0.3">
      <c r="B164" s="1" t="s">
        <v>8</v>
      </c>
      <c r="C164" s="1" t="s">
        <v>9</v>
      </c>
      <c r="D164" s="1">
        <v>0</v>
      </c>
      <c r="E164" s="1">
        <v>0</v>
      </c>
      <c r="F164" s="3">
        <v>0</v>
      </c>
      <c r="G164" s="1">
        <v>0</v>
      </c>
      <c r="H164" s="3">
        <f t="shared" si="9"/>
        <v>0</v>
      </c>
    </row>
    <row r="165" spans="2:8" x14ac:dyDescent="0.3">
      <c r="B165" s="4" t="s">
        <v>10</v>
      </c>
      <c r="C165" s="4" t="s">
        <v>29</v>
      </c>
      <c r="D165" s="4">
        <v>28.43</v>
      </c>
      <c r="E165" s="4">
        <v>27.52</v>
      </c>
      <c r="F165" s="5">
        <v>27.52</v>
      </c>
      <c r="G165" s="4">
        <f>[7]Sheet1!L31</f>
        <v>29.68</v>
      </c>
      <c r="H165" s="5">
        <f t="shared" si="9"/>
        <v>28.287500000000001</v>
      </c>
    </row>
    <row r="166" spans="2:8" x14ac:dyDescent="0.3">
      <c r="B166" s="1" t="s">
        <v>11</v>
      </c>
      <c r="C166" s="1" t="s">
        <v>12</v>
      </c>
      <c r="D166" s="1">
        <v>10.65</v>
      </c>
      <c r="E166" s="1">
        <v>10.4</v>
      </c>
      <c r="F166" s="3">
        <v>10.4</v>
      </c>
      <c r="G166" s="1">
        <f>[7]Sheet1!L32</f>
        <v>20.46</v>
      </c>
      <c r="H166" s="3">
        <f t="shared" si="9"/>
        <v>12.977500000000001</v>
      </c>
    </row>
    <row r="167" spans="2:8" x14ac:dyDescent="0.3">
      <c r="B167" s="1" t="s">
        <v>13</v>
      </c>
      <c r="C167" s="1" t="s">
        <v>30</v>
      </c>
      <c r="D167" s="1">
        <v>1.27</v>
      </c>
      <c r="E167" s="1">
        <v>0.3</v>
      </c>
      <c r="F167" s="3">
        <v>0.3</v>
      </c>
      <c r="G167" s="1">
        <f>[7]Sheet1!L33</f>
        <v>0.57999999999999996</v>
      </c>
      <c r="H167" s="3">
        <f t="shared" si="9"/>
        <v>0.61250000000000004</v>
      </c>
    </row>
    <row r="168" spans="2:8" x14ac:dyDescent="0.3">
      <c r="B168" s="1" t="s">
        <v>15</v>
      </c>
      <c r="C168" s="1" t="s">
        <v>14</v>
      </c>
      <c r="D168" s="1">
        <v>0.51</v>
      </c>
      <c r="E168" s="1">
        <v>0.61</v>
      </c>
      <c r="F168" s="3">
        <v>0.61</v>
      </c>
      <c r="G168" s="1">
        <f>[7]Sheet1!L34</f>
        <v>0.28999999999999998</v>
      </c>
      <c r="H168" s="3">
        <f t="shared" si="9"/>
        <v>0.505</v>
      </c>
    </row>
    <row r="169" spans="2:8" x14ac:dyDescent="0.3">
      <c r="B169" s="1" t="s">
        <v>17</v>
      </c>
      <c r="C169" s="1" t="s">
        <v>16</v>
      </c>
      <c r="D169" s="1">
        <v>1.52</v>
      </c>
      <c r="E169" s="1">
        <v>0</v>
      </c>
      <c r="F169" s="3">
        <v>0</v>
      </c>
      <c r="G169" s="1">
        <f>[7]Sheet1!L35</f>
        <v>2.31</v>
      </c>
      <c r="H169" s="3">
        <f t="shared" si="9"/>
        <v>0.95750000000000002</v>
      </c>
    </row>
    <row r="170" spans="2:8" x14ac:dyDescent="0.3">
      <c r="B170" s="1" t="s">
        <v>19</v>
      </c>
      <c r="C170" s="1" t="s">
        <v>18</v>
      </c>
      <c r="D170" s="1">
        <v>3.81</v>
      </c>
      <c r="E170" s="1">
        <v>4.59</v>
      </c>
      <c r="F170" s="3">
        <v>4.59</v>
      </c>
      <c r="G170" s="1">
        <f>[7]Sheet1!L36</f>
        <v>3.17</v>
      </c>
      <c r="H170" s="3">
        <f t="shared" si="9"/>
        <v>4.04</v>
      </c>
    </row>
    <row r="171" spans="2:8" x14ac:dyDescent="0.3">
      <c r="B171" s="1" t="s">
        <v>20</v>
      </c>
      <c r="C171" s="1" t="s">
        <v>31</v>
      </c>
      <c r="D171" s="1">
        <v>50.25</v>
      </c>
      <c r="E171" s="1">
        <v>29.67</v>
      </c>
      <c r="F171" s="3">
        <v>29.67</v>
      </c>
      <c r="G171" s="1">
        <f>[7]Sheet1!L37</f>
        <v>34.299999999999997</v>
      </c>
      <c r="H171" s="3">
        <f t="shared" si="9"/>
        <v>35.972499999999997</v>
      </c>
    </row>
    <row r="172" spans="2:8" x14ac:dyDescent="0.3">
      <c r="B172" s="1" t="s">
        <v>21</v>
      </c>
      <c r="C172" s="1" t="s">
        <v>32</v>
      </c>
      <c r="D172" s="1">
        <v>1.02</v>
      </c>
      <c r="E172" s="1">
        <v>0</v>
      </c>
      <c r="F172" s="3">
        <v>0</v>
      </c>
      <c r="G172" s="1">
        <f>[7]Sheet1!L38</f>
        <v>4.6100000000000003</v>
      </c>
      <c r="H172" s="3">
        <f t="shared" si="9"/>
        <v>1.4075000000000002</v>
      </c>
    </row>
    <row r="173" spans="2:8" x14ac:dyDescent="0.3">
      <c r="B173" s="1" t="s">
        <v>22</v>
      </c>
      <c r="C173" s="1" t="s">
        <v>33</v>
      </c>
      <c r="D173" s="1">
        <v>0</v>
      </c>
      <c r="E173" s="1">
        <v>0</v>
      </c>
      <c r="F173" s="3">
        <v>0</v>
      </c>
      <c r="G173" s="1">
        <v>0.86</v>
      </c>
      <c r="H173" s="3">
        <f t="shared" si="9"/>
        <v>0.215</v>
      </c>
    </row>
    <row r="174" spans="2:8" x14ac:dyDescent="0.3">
      <c r="B174" s="1" t="s">
        <v>23</v>
      </c>
      <c r="C174" s="1" t="s">
        <v>34</v>
      </c>
      <c r="D174" s="1">
        <v>0</v>
      </c>
      <c r="E174" s="1">
        <v>0</v>
      </c>
      <c r="F174" s="3">
        <v>0</v>
      </c>
      <c r="G174" s="1">
        <f>[7]Sheet1!L40</f>
        <v>0</v>
      </c>
      <c r="H174" s="3">
        <f t="shared" si="9"/>
        <v>0</v>
      </c>
    </row>
    <row r="175" spans="2:8" x14ac:dyDescent="0.3">
      <c r="B175" s="1" t="s">
        <v>24</v>
      </c>
      <c r="C175" s="1" t="s">
        <v>35</v>
      </c>
      <c r="D175" s="1">
        <v>0</v>
      </c>
      <c r="E175" s="1">
        <v>0</v>
      </c>
      <c r="F175" s="3">
        <v>0</v>
      </c>
      <c r="G175" s="1">
        <v>0</v>
      </c>
      <c r="H175" s="3">
        <f t="shared" si="9"/>
        <v>0</v>
      </c>
    </row>
    <row r="176" spans="2:8" x14ac:dyDescent="0.3">
      <c r="B176" s="1" t="s">
        <v>36</v>
      </c>
      <c r="C176" s="1" t="s">
        <v>37</v>
      </c>
      <c r="D176" s="1">
        <v>2.0299999999999998</v>
      </c>
      <c r="E176" s="1">
        <v>26.91</v>
      </c>
      <c r="F176" s="3">
        <v>26.91</v>
      </c>
      <c r="G176" s="1">
        <v>3.74</v>
      </c>
      <c r="H176" s="3">
        <f t="shared" si="9"/>
        <v>14.897500000000001</v>
      </c>
    </row>
    <row r="177" spans="2:8" x14ac:dyDescent="0.3">
      <c r="B177" s="1" t="s">
        <v>38</v>
      </c>
      <c r="C177" s="1" t="s">
        <v>39</v>
      </c>
      <c r="D177" s="1">
        <v>100</v>
      </c>
      <c r="E177" s="1">
        <v>100</v>
      </c>
      <c r="F177" s="3">
        <v>100</v>
      </c>
      <c r="G177" s="1">
        <v>100</v>
      </c>
      <c r="H177" s="3">
        <f t="shared" si="9"/>
        <v>100</v>
      </c>
    </row>
  </sheetData>
  <mergeCells count="8">
    <mergeCell ref="D136:H136"/>
    <mergeCell ref="D158:H158"/>
    <mergeCell ref="D3:H3"/>
    <mergeCell ref="D26:H26"/>
    <mergeCell ref="D48:H48"/>
    <mergeCell ref="D70:H70"/>
    <mergeCell ref="D92:H92"/>
    <mergeCell ref="D114:H114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Klaipėdos apsk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Ieva Stulgytė</dc:creator>
  <cp:lastModifiedBy>HP</cp:lastModifiedBy>
  <cp:lastPrinted>2020-07-07T20:25:22Z</cp:lastPrinted>
  <dcterms:created xsi:type="dcterms:W3CDTF">2016-11-07T11:34:37Z</dcterms:created>
  <dcterms:modified xsi:type="dcterms:W3CDTF">2020-07-07T20:25:43Z</dcterms:modified>
</cp:coreProperties>
</file>